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7800" firstSheet="7" activeTab="9"/>
  </bookViews>
  <sheets>
    <sheet name="День 1 Понедельник" sheetId="1" r:id="rId1"/>
    <sheet name="День 2 Вторник" sheetId="2" r:id="rId2"/>
    <sheet name="День 3 Среда" sheetId="3" r:id="rId3"/>
    <sheet name="День 4 Четверг " sheetId="5" r:id="rId4"/>
    <sheet name="День 5 Пятница" sheetId="4" r:id="rId5"/>
    <sheet name="день 6 понедельник" sheetId="6" r:id="rId6"/>
    <sheet name="день 7 вторник" sheetId="7" r:id="rId7"/>
    <sheet name="день 8 среда" sheetId="8" r:id="rId8"/>
    <sheet name="день 9 четверг" sheetId="9" r:id="rId9"/>
    <sheet name="день 10 пятница" sheetId="10" r:id="rId10"/>
    <sheet name="Лист1" sheetId="11" r:id="rId11"/>
  </sheets>
  <calcPr calcId="152511"/>
</workbook>
</file>

<file path=xl/calcChain.xml><?xml version="1.0" encoding="utf-8"?>
<calcChain xmlns="http://schemas.openxmlformats.org/spreadsheetml/2006/main">
  <c r="O20" i="1" l="1"/>
  <c r="N20" i="1"/>
  <c r="M20" i="1"/>
  <c r="L20" i="1"/>
  <c r="K20" i="1"/>
  <c r="J20" i="1"/>
  <c r="I20" i="1"/>
  <c r="H20" i="1"/>
  <c r="G20" i="1"/>
  <c r="F20" i="1"/>
  <c r="E20" i="1"/>
  <c r="E64" i="4"/>
  <c r="G50" i="1"/>
  <c r="F50" i="1"/>
  <c r="E50" i="1"/>
  <c r="H53" i="8" l="1"/>
  <c r="H21" i="8"/>
  <c r="H54" i="8" l="1"/>
  <c r="H24" i="10"/>
  <c r="H56" i="10"/>
  <c r="H19" i="9"/>
  <c r="H21" i="7"/>
  <c r="H24" i="4"/>
  <c r="H21" i="5"/>
  <c r="H22" i="3"/>
  <c r="H59" i="2"/>
  <c r="H25" i="2"/>
  <c r="H50" i="1"/>
  <c r="H50" i="7"/>
  <c r="H64" i="4"/>
  <c r="H51" i="1" l="1"/>
  <c r="O24" i="10" l="1"/>
  <c r="N24" i="10"/>
  <c r="M24" i="10"/>
  <c r="L24" i="10"/>
  <c r="K24" i="10"/>
  <c r="J24" i="10"/>
  <c r="I24" i="10"/>
  <c r="G24" i="10"/>
  <c r="F24" i="10"/>
  <c r="E24" i="10"/>
  <c r="F23" i="6"/>
  <c r="G23" i="6"/>
  <c r="H23" i="6"/>
  <c r="I23" i="6"/>
  <c r="J23" i="6"/>
  <c r="K23" i="6"/>
  <c r="L23" i="6"/>
  <c r="M23" i="6"/>
  <c r="N23" i="6"/>
  <c r="O23" i="6"/>
  <c r="E23" i="6"/>
  <c r="H65" i="4" l="1"/>
  <c r="E25" i="2"/>
  <c r="F25" i="2"/>
  <c r="G25" i="2"/>
  <c r="I25" i="2"/>
  <c r="J25" i="2"/>
  <c r="K25" i="2"/>
  <c r="L25" i="2"/>
  <c r="M25" i="2"/>
  <c r="N25" i="2"/>
  <c r="O25" i="2"/>
  <c r="E21" i="7"/>
  <c r="E21" i="8"/>
  <c r="F21" i="8"/>
  <c r="G21" i="8"/>
  <c r="I21" i="8"/>
  <c r="J21" i="8"/>
  <c r="K21" i="8"/>
  <c r="L21" i="8"/>
  <c r="M21" i="8"/>
  <c r="N21" i="8"/>
  <c r="O21" i="8"/>
  <c r="F19" i="9"/>
  <c r="G19" i="9"/>
  <c r="I19" i="9"/>
  <c r="J19" i="9"/>
  <c r="K19" i="9"/>
  <c r="L19" i="9"/>
  <c r="M19" i="9"/>
  <c r="N19" i="9"/>
  <c r="O19" i="9"/>
  <c r="E19" i="9"/>
  <c r="F21" i="7"/>
  <c r="G21" i="7"/>
  <c r="I21" i="7"/>
  <c r="J21" i="7"/>
  <c r="K21" i="7"/>
  <c r="L21" i="7"/>
  <c r="M21" i="7"/>
  <c r="N21" i="7"/>
  <c r="O21" i="7"/>
  <c r="F21" i="5"/>
  <c r="G21" i="5"/>
  <c r="I21" i="5"/>
  <c r="J21" i="5"/>
  <c r="K21" i="5"/>
  <c r="L21" i="5"/>
  <c r="M21" i="5"/>
  <c r="N21" i="5"/>
  <c r="O21" i="5"/>
  <c r="E21" i="5"/>
  <c r="F22" i="3"/>
  <c r="G22" i="3"/>
  <c r="I22" i="3"/>
  <c r="J22" i="3"/>
  <c r="K22" i="3"/>
  <c r="L22" i="3"/>
  <c r="M22" i="3"/>
  <c r="N22" i="3"/>
  <c r="O22" i="3"/>
  <c r="E22" i="3"/>
  <c r="F63" i="10" l="1"/>
  <c r="G63" i="10"/>
  <c r="H63" i="10"/>
  <c r="L63" i="10"/>
  <c r="M63" i="10"/>
  <c r="O63" i="10"/>
  <c r="E63" i="10"/>
  <c r="F58" i="9"/>
  <c r="G58" i="9"/>
  <c r="H58" i="9"/>
  <c r="I58" i="9"/>
  <c r="J58" i="9"/>
  <c r="K58" i="9"/>
  <c r="L58" i="9"/>
  <c r="M58" i="9"/>
  <c r="N58" i="9"/>
  <c r="O58" i="9"/>
  <c r="E58" i="9"/>
  <c r="F58" i="8" l="1"/>
  <c r="G58" i="8"/>
  <c r="H58" i="8"/>
  <c r="H59" i="8" s="1"/>
  <c r="I58" i="8"/>
  <c r="J58" i="8"/>
  <c r="K58" i="8"/>
  <c r="L58" i="8"/>
  <c r="M58" i="8"/>
  <c r="N58" i="8"/>
  <c r="O58" i="8"/>
  <c r="E58" i="8"/>
  <c r="F55" i="7"/>
  <c r="G55" i="7"/>
  <c r="H55" i="7"/>
  <c r="I55" i="7"/>
  <c r="J55" i="7"/>
  <c r="K55" i="7"/>
  <c r="L55" i="7"/>
  <c r="M55" i="7"/>
  <c r="N55" i="7"/>
  <c r="O55" i="7"/>
  <c r="E55" i="7"/>
  <c r="F59" i="6"/>
  <c r="G59" i="6"/>
  <c r="H59" i="6"/>
  <c r="I59" i="6"/>
  <c r="J59" i="6"/>
  <c r="K59" i="6"/>
  <c r="L59" i="6"/>
  <c r="M59" i="6"/>
  <c r="N59" i="6"/>
  <c r="O59" i="6"/>
  <c r="E59" i="6"/>
  <c r="F24" i="4" l="1"/>
  <c r="G24" i="4"/>
  <c r="I24" i="4"/>
  <c r="J24" i="4"/>
  <c r="K24" i="4"/>
  <c r="L24" i="4"/>
  <c r="M24" i="4"/>
  <c r="N24" i="4"/>
  <c r="O24" i="4"/>
  <c r="E24" i="4"/>
  <c r="F58" i="5"/>
  <c r="G58" i="5"/>
  <c r="H58" i="5"/>
  <c r="I58" i="5"/>
  <c r="J58" i="5"/>
  <c r="K58" i="5"/>
  <c r="L58" i="5"/>
  <c r="M58" i="5"/>
  <c r="N58" i="5"/>
  <c r="O58" i="5"/>
  <c r="E58" i="5"/>
  <c r="F69" i="4"/>
  <c r="G69" i="4"/>
  <c r="H69" i="4"/>
  <c r="I69" i="4"/>
  <c r="J69" i="4"/>
  <c r="K69" i="4"/>
  <c r="L69" i="4"/>
  <c r="M69" i="4"/>
  <c r="N69" i="4"/>
  <c r="O69" i="4"/>
  <c r="E69" i="4"/>
  <c r="F57" i="3"/>
  <c r="G57" i="3"/>
  <c r="H57" i="3"/>
  <c r="I57" i="3"/>
  <c r="J57" i="3"/>
  <c r="K57" i="3"/>
  <c r="L57" i="3"/>
  <c r="M57" i="3"/>
  <c r="N57" i="3"/>
  <c r="O57" i="3"/>
  <c r="E57" i="3"/>
  <c r="F64" i="2"/>
  <c r="G64" i="2"/>
  <c r="H64" i="2"/>
  <c r="I64" i="2"/>
  <c r="J64" i="2"/>
  <c r="K64" i="2"/>
  <c r="L64" i="2"/>
  <c r="M64" i="2"/>
  <c r="N64" i="2"/>
  <c r="O64" i="2"/>
  <c r="E64" i="2"/>
  <c r="H55" i="1"/>
  <c r="I55" i="1"/>
  <c r="J55" i="1"/>
  <c r="K55" i="1"/>
  <c r="L55" i="1"/>
  <c r="M55" i="1"/>
  <c r="N55" i="1"/>
  <c r="O55" i="1"/>
  <c r="G55" i="1"/>
  <c r="F55" i="1"/>
  <c r="F52" i="3" l="1"/>
  <c r="G52" i="3"/>
  <c r="G53" i="3" s="1"/>
  <c r="H52" i="3"/>
  <c r="H53" i="3" s="1"/>
  <c r="I52" i="3"/>
  <c r="I53" i="3" s="1"/>
  <c r="J52" i="3"/>
  <c r="J53" i="3" s="1"/>
  <c r="K52" i="3"/>
  <c r="K53" i="3" s="1"/>
  <c r="L52" i="3"/>
  <c r="L53" i="3" s="1"/>
  <c r="M52" i="3"/>
  <c r="M53" i="3" s="1"/>
  <c r="N52" i="3"/>
  <c r="O52" i="3"/>
  <c r="O53" i="3" s="1"/>
  <c r="E52" i="3"/>
  <c r="E53" i="3" s="1"/>
  <c r="F56" i="10"/>
  <c r="G56" i="10"/>
  <c r="I56" i="10"/>
  <c r="J56" i="10"/>
  <c r="K56" i="10"/>
  <c r="L56" i="10"/>
  <c r="M56" i="10"/>
  <c r="N56" i="10"/>
  <c r="O56" i="10"/>
  <c r="E56" i="10"/>
  <c r="F53" i="9"/>
  <c r="G53" i="9"/>
  <c r="H53" i="9"/>
  <c r="H54" i="9" s="1"/>
  <c r="I53" i="9"/>
  <c r="J53" i="9"/>
  <c r="J54" i="9" s="1"/>
  <c r="K53" i="9"/>
  <c r="L53" i="9"/>
  <c r="L54" i="9" s="1"/>
  <c r="M53" i="9"/>
  <c r="N53" i="9"/>
  <c r="O53" i="9"/>
  <c r="E53" i="9"/>
  <c r="E54" i="9" s="1"/>
  <c r="F53" i="8"/>
  <c r="F54" i="8" s="1"/>
  <c r="G53" i="8"/>
  <c r="I53" i="8"/>
  <c r="J53" i="8"/>
  <c r="J54" i="8" s="1"/>
  <c r="K53" i="8"/>
  <c r="K54" i="8" s="1"/>
  <c r="L53" i="8"/>
  <c r="M53" i="8"/>
  <c r="N53" i="8"/>
  <c r="N54" i="8" s="1"/>
  <c r="O53" i="8"/>
  <c r="O54" i="8" s="1"/>
  <c r="E53" i="8"/>
  <c r="F50" i="7"/>
  <c r="F51" i="7" s="1"/>
  <c r="G50" i="7"/>
  <c r="I50" i="7"/>
  <c r="J50" i="7"/>
  <c r="J51" i="7" s="1"/>
  <c r="K50" i="7"/>
  <c r="L50" i="7"/>
  <c r="M50" i="7"/>
  <c r="N50" i="7"/>
  <c r="N51" i="7" s="1"/>
  <c r="O50" i="7"/>
  <c r="E50" i="7"/>
  <c r="E51" i="7" s="1"/>
  <c r="F51" i="6"/>
  <c r="G51" i="6"/>
  <c r="G52" i="6" s="1"/>
  <c r="H51" i="6"/>
  <c r="I51" i="6"/>
  <c r="I52" i="6" s="1"/>
  <c r="J51" i="6"/>
  <c r="J52" i="6" s="1"/>
  <c r="K51" i="6"/>
  <c r="K52" i="6" s="1"/>
  <c r="L51" i="6"/>
  <c r="L52" i="6" s="1"/>
  <c r="M51" i="6"/>
  <c r="M52" i="6" s="1"/>
  <c r="N51" i="6"/>
  <c r="O51" i="6"/>
  <c r="O52" i="6" s="1"/>
  <c r="E51" i="6"/>
  <c r="E52" i="6" s="1"/>
  <c r="F64" i="4"/>
  <c r="G64" i="4"/>
  <c r="H70" i="4"/>
  <c r="I64" i="4"/>
  <c r="J64" i="4"/>
  <c r="K64" i="4"/>
  <c r="L64" i="4"/>
  <c r="M64" i="4"/>
  <c r="N64" i="4"/>
  <c r="O64" i="4"/>
  <c r="F51" i="5"/>
  <c r="G51" i="5"/>
  <c r="G52" i="5" s="1"/>
  <c r="H51" i="5"/>
  <c r="I51" i="5"/>
  <c r="J51" i="5"/>
  <c r="J52" i="5" s="1"/>
  <c r="K51" i="5"/>
  <c r="K52" i="5" s="1"/>
  <c r="L51" i="5"/>
  <c r="M51" i="5"/>
  <c r="N51" i="5"/>
  <c r="O51" i="5"/>
  <c r="O52" i="5" s="1"/>
  <c r="E51" i="5"/>
  <c r="F59" i="2"/>
  <c r="G59" i="2"/>
  <c r="I59" i="2"/>
  <c r="J59" i="2"/>
  <c r="K59" i="2"/>
  <c r="L59" i="2"/>
  <c r="M59" i="2"/>
  <c r="N59" i="2"/>
  <c r="O59" i="2"/>
  <c r="E59" i="2"/>
  <c r="I50" i="1"/>
  <c r="J50" i="1"/>
  <c r="K50" i="1"/>
  <c r="L50" i="1"/>
  <c r="M50" i="1"/>
  <c r="N50" i="1"/>
  <c r="O50" i="1"/>
  <c r="G58" i="3" l="1"/>
  <c r="E56" i="7"/>
  <c r="O58" i="3"/>
  <c r="N56" i="1"/>
  <c r="N51" i="1"/>
  <c r="F56" i="1"/>
  <c r="F51" i="1"/>
  <c r="E56" i="1"/>
  <c r="E51" i="1"/>
  <c r="L56" i="1"/>
  <c r="L51" i="1"/>
  <c r="H56" i="1"/>
  <c r="J56" i="1"/>
  <c r="J51" i="1"/>
  <c r="M56" i="1"/>
  <c r="M51" i="1"/>
  <c r="I56" i="1"/>
  <c r="I51" i="1"/>
  <c r="O56" i="1"/>
  <c r="O51" i="1"/>
  <c r="K56" i="1"/>
  <c r="K51" i="1"/>
  <c r="G56" i="1"/>
  <c r="G51" i="1"/>
  <c r="O60" i="6"/>
  <c r="H52" i="6"/>
  <c r="H60" i="6"/>
  <c r="J64" i="10"/>
  <c r="J57" i="10"/>
  <c r="K64" i="10"/>
  <c r="K57" i="10"/>
  <c r="O59" i="9"/>
  <c r="O54" i="9"/>
  <c r="N59" i="9"/>
  <c r="N54" i="9"/>
  <c r="M59" i="9"/>
  <c r="M54" i="9"/>
  <c r="K59" i="9"/>
  <c r="K54" i="9"/>
  <c r="I59" i="9"/>
  <c r="I54" i="9"/>
  <c r="G59" i="9"/>
  <c r="G54" i="9"/>
  <c r="F59" i="9"/>
  <c r="F54" i="9"/>
  <c r="I59" i="8"/>
  <c r="I54" i="8"/>
  <c r="L59" i="8"/>
  <c r="L54" i="8"/>
  <c r="M59" i="8"/>
  <c r="M54" i="8"/>
  <c r="E59" i="8"/>
  <c r="E54" i="8"/>
  <c r="G59" i="8"/>
  <c r="G54" i="8"/>
  <c r="O56" i="7"/>
  <c r="O51" i="7"/>
  <c r="M56" i="7"/>
  <c r="M51" i="7"/>
  <c r="L56" i="7"/>
  <c r="L51" i="7"/>
  <c r="K56" i="7"/>
  <c r="K51" i="7"/>
  <c r="I56" i="7"/>
  <c r="I51" i="7"/>
  <c r="H56" i="7"/>
  <c r="H51" i="7"/>
  <c r="G56" i="7"/>
  <c r="G51" i="7"/>
  <c r="N60" i="6"/>
  <c r="N52" i="6"/>
  <c r="M60" i="6"/>
  <c r="K60" i="6"/>
  <c r="I60" i="6"/>
  <c r="G60" i="6"/>
  <c r="F60" i="6"/>
  <c r="F52" i="6"/>
  <c r="L70" i="4"/>
  <c r="L65" i="4"/>
  <c r="G70" i="4"/>
  <c r="G65" i="4"/>
  <c r="K70" i="4"/>
  <c r="K65" i="4"/>
  <c r="N70" i="4"/>
  <c r="N65" i="4"/>
  <c r="J70" i="4"/>
  <c r="J65" i="4"/>
  <c r="F70" i="4"/>
  <c r="F65" i="4"/>
  <c r="E70" i="4"/>
  <c r="E65" i="4"/>
  <c r="O70" i="4"/>
  <c r="O65" i="4"/>
  <c r="M70" i="4"/>
  <c r="M65" i="4"/>
  <c r="I70" i="4"/>
  <c r="I65" i="4"/>
  <c r="M59" i="5"/>
  <c r="M52" i="5"/>
  <c r="E59" i="5"/>
  <c r="E52" i="5"/>
  <c r="L59" i="5"/>
  <c r="L52" i="5"/>
  <c r="H59" i="5"/>
  <c r="H52" i="5"/>
  <c r="I59" i="5"/>
  <c r="I52" i="5"/>
  <c r="N59" i="5"/>
  <c r="N52" i="5"/>
  <c r="F59" i="5"/>
  <c r="F52" i="5"/>
  <c r="N58" i="3"/>
  <c r="N53" i="3"/>
  <c r="M58" i="3"/>
  <c r="K58" i="3"/>
  <c r="I58" i="3"/>
  <c r="F58" i="3"/>
  <c r="F53" i="3"/>
  <c r="O60" i="2"/>
  <c r="O65" i="2"/>
  <c r="N60" i="2"/>
  <c r="N65" i="2"/>
  <c r="M65" i="2"/>
  <c r="M60" i="2"/>
  <c r="L65" i="2"/>
  <c r="L60" i="2"/>
  <c r="K60" i="2"/>
  <c r="K65" i="2"/>
  <c r="J60" i="2"/>
  <c r="J65" i="2"/>
  <c r="I65" i="2"/>
  <c r="I60" i="2"/>
  <c r="H60" i="2"/>
  <c r="H65" i="2"/>
  <c r="G60" i="2"/>
  <c r="G65" i="2"/>
  <c r="F60" i="2"/>
  <c r="F65" i="2"/>
  <c r="E65" i="2"/>
  <c r="E60" i="2"/>
  <c r="O64" i="10"/>
  <c r="O57" i="10"/>
  <c r="N64" i="10"/>
  <c r="N57" i="10"/>
  <c r="M64" i="10"/>
  <c r="M57" i="10"/>
  <c r="L64" i="10"/>
  <c r="L57" i="10"/>
  <c r="I64" i="10"/>
  <c r="I57" i="10"/>
  <c r="E64" i="10"/>
  <c r="E57" i="10"/>
  <c r="H64" i="10"/>
  <c r="H57" i="10"/>
  <c r="G64" i="10"/>
  <c r="G57" i="10"/>
  <c r="F64" i="10"/>
  <c r="F57" i="10"/>
  <c r="N59" i="8"/>
  <c r="J59" i="9"/>
  <c r="J59" i="8"/>
  <c r="J60" i="6"/>
  <c r="J59" i="5"/>
  <c r="J58" i="3"/>
  <c r="O59" i="5"/>
  <c r="K59" i="5"/>
  <c r="G59" i="5"/>
  <c r="E60" i="6"/>
  <c r="L60" i="6"/>
  <c r="N56" i="7"/>
  <c r="J56" i="7"/>
  <c r="F56" i="7"/>
  <c r="E59" i="9"/>
  <c r="L59" i="9"/>
  <c r="H59" i="9"/>
  <c r="E58" i="3"/>
  <c r="L58" i="3"/>
  <c r="H58" i="3"/>
  <c r="O59" i="8"/>
  <c r="K59" i="8"/>
  <c r="F59" i="8"/>
</calcChain>
</file>

<file path=xl/sharedStrings.xml><?xml version="1.0" encoding="utf-8"?>
<sst xmlns="http://schemas.openxmlformats.org/spreadsheetml/2006/main" count="899" uniqueCount="252">
  <si>
    <t>Наименование блюда</t>
  </si>
  <si>
    <t>Пищевые вещества</t>
  </si>
  <si>
    <t>Витамины</t>
  </si>
  <si>
    <t>Минеральные вещества</t>
  </si>
  <si>
    <t>Белки</t>
  </si>
  <si>
    <t>Жиры</t>
  </si>
  <si>
    <t xml:space="preserve">Углеводы </t>
  </si>
  <si>
    <t>В1</t>
  </si>
  <si>
    <t>С</t>
  </si>
  <si>
    <t>А</t>
  </si>
  <si>
    <t>Са</t>
  </si>
  <si>
    <t>Р</t>
  </si>
  <si>
    <t>Mg</t>
  </si>
  <si>
    <t>Fe</t>
  </si>
  <si>
    <t xml:space="preserve">к/кал эн. ценнос </t>
  </si>
  <si>
    <t>Завтрак</t>
  </si>
  <si>
    <t>Каша рисовая молочная</t>
  </si>
  <si>
    <t>Какао на молоке</t>
  </si>
  <si>
    <t xml:space="preserve">Хлеб пшеничный </t>
  </si>
  <si>
    <t xml:space="preserve">Всего за завтрак </t>
  </si>
  <si>
    <t>Обед</t>
  </si>
  <si>
    <t>Салат из свеклы</t>
  </si>
  <si>
    <t>Шницель говяжий</t>
  </si>
  <si>
    <t>Макаронные изделия отварные</t>
  </si>
  <si>
    <t>Хлеб ржаной</t>
  </si>
  <si>
    <t>Суп картофельный с рыбными консервами</t>
  </si>
  <si>
    <t>Всего за обед</t>
  </si>
  <si>
    <t xml:space="preserve">Всего за день </t>
  </si>
  <si>
    <t>Масло сливочное</t>
  </si>
  <si>
    <t xml:space="preserve">Чай с сахаром и лимоном </t>
  </si>
  <si>
    <t>200/15/7</t>
  </si>
  <si>
    <t>Щи из б\к капусты</t>
  </si>
  <si>
    <t>Котлеты рыбные</t>
  </si>
  <si>
    <t>Картофельные пюре</t>
  </si>
  <si>
    <t>Сок фруктовый</t>
  </si>
  <si>
    <t xml:space="preserve">Суп картофельный с горохом </t>
  </si>
  <si>
    <t>Цыплята тушенные в соусе</t>
  </si>
  <si>
    <t>Омлет натуральный</t>
  </si>
  <si>
    <t>Кофейный напиток</t>
  </si>
  <si>
    <t>Жаркое по-домашнему</t>
  </si>
  <si>
    <t>Винегрет овощной</t>
  </si>
  <si>
    <t>Суп из овощей</t>
  </si>
  <si>
    <t xml:space="preserve">Котлета куриная под соусом </t>
  </si>
  <si>
    <t xml:space="preserve">Борщ из свежей капусты </t>
  </si>
  <si>
    <t xml:space="preserve">Каша геркулесовая молочная </t>
  </si>
  <si>
    <t xml:space="preserve">Какао на молоке </t>
  </si>
  <si>
    <t>Гуляш мясной</t>
  </si>
  <si>
    <t>Рассольник петербургский</t>
  </si>
  <si>
    <t>Суп с консервиров. бобовыми(фасолью)</t>
  </si>
  <si>
    <t xml:space="preserve">Рыба припущенная с овощами </t>
  </si>
  <si>
    <t>Суп картофельный с макаронными изделиями</t>
  </si>
  <si>
    <t xml:space="preserve">Шницель говяжий </t>
  </si>
  <si>
    <t>Капуста тушенная</t>
  </si>
  <si>
    <t>масло сливочное</t>
  </si>
  <si>
    <t>соль</t>
  </si>
  <si>
    <t>какао</t>
  </si>
  <si>
    <t xml:space="preserve">свекла столовая </t>
  </si>
  <si>
    <t>масло подсолнечное</t>
  </si>
  <si>
    <t>картофель</t>
  </si>
  <si>
    <t>морковь</t>
  </si>
  <si>
    <t>лук</t>
  </si>
  <si>
    <t>масло раститительное</t>
  </si>
  <si>
    <t>консервы "сайра"</t>
  </si>
  <si>
    <t xml:space="preserve">говядина </t>
  </si>
  <si>
    <t>молоко</t>
  </si>
  <si>
    <t>сухари панировочные</t>
  </si>
  <si>
    <t>сухофрукты</t>
  </si>
  <si>
    <t>сахарный песок</t>
  </si>
  <si>
    <t>яйцо столовое</t>
  </si>
  <si>
    <t>сметана</t>
  </si>
  <si>
    <t>чай листовой</t>
  </si>
  <si>
    <t>лимон свеж</t>
  </si>
  <si>
    <t>капуста</t>
  </si>
  <si>
    <t>масло растительное</t>
  </si>
  <si>
    <t xml:space="preserve">минтай </t>
  </si>
  <si>
    <t xml:space="preserve">молоко </t>
  </si>
  <si>
    <t>горох</t>
  </si>
  <si>
    <t>цыплята (филе)</t>
  </si>
  <si>
    <t>томатная паста</t>
  </si>
  <si>
    <t>мука</t>
  </si>
  <si>
    <t xml:space="preserve">яйцо </t>
  </si>
  <si>
    <t>кофейный напиток</t>
  </si>
  <si>
    <t>свекла</t>
  </si>
  <si>
    <t>лимонная кислота</t>
  </si>
  <si>
    <t>говядина</t>
  </si>
  <si>
    <t>огурцы соленые</t>
  </si>
  <si>
    <t>зеленый горошек</t>
  </si>
  <si>
    <t>куриное филе</t>
  </si>
  <si>
    <t>0.15</t>
  </si>
  <si>
    <t>2+0,3</t>
  </si>
  <si>
    <t>геркулес</t>
  </si>
  <si>
    <t>крупа манная</t>
  </si>
  <si>
    <t>сахар</t>
  </si>
  <si>
    <t>рис</t>
  </si>
  <si>
    <t>кисель концетрат</t>
  </si>
  <si>
    <t>минтай</t>
  </si>
  <si>
    <t>макаронные изделия</t>
  </si>
  <si>
    <t xml:space="preserve">капуста </t>
  </si>
  <si>
    <t xml:space="preserve">мука </t>
  </si>
  <si>
    <t>фасоль</t>
  </si>
  <si>
    <t xml:space="preserve">хлеб пшеничный </t>
  </si>
  <si>
    <t xml:space="preserve">рис длинозерный </t>
  </si>
  <si>
    <t xml:space="preserve">макаронные изделия </t>
  </si>
  <si>
    <t xml:space="preserve">сок фруктовый </t>
  </si>
  <si>
    <t>сок фруктовый</t>
  </si>
  <si>
    <t>Яблоко</t>
  </si>
  <si>
    <t>Полдник</t>
  </si>
  <si>
    <t>Сок</t>
  </si>
  <si>
    <t>Печенье</t>
  </si>
  <si>
    <t>Всего за полдник</t>
  </si>
  <si>
    <t>Снежок</t>
  </si>
  <si>
    <t>Пряник</t>
  </si>
  <si>
    <t>Йогурт</t>
  </si>
  <si>
    <t>Яйцо отварное</t>
  </si>
  <si>
    <t>Кисель</t>
  </si>
  <si>
    <t>Всего за подник</t>
  </si>
  <si>
    <t>соль йодированая</t>
  </si>
  <si>
    <t>Компот из сухофруктов + вит. С</t>
  </si>
  <si>
    <t>Сок фруктовый+ вит. С</t>
  </si>
  <si>
    <t>Компот из сухофруктов +  вит. С</t>
  </si>
  <si>
    <t>Компот из сухофруктов + Вит. С</t>
  </si>
  <si>
    <t>Сок фруктовый + Вит. С</t>
  </si>
  <si>
    <t>Кисель п\ягодный+ Вит. С</t>
  </si>
  <si>
    <t>Сок фруктовый+ Вит. С</t>
  </si>
  <si>
    <t>Помидор</t>
  </si>
  <si>
    <t>Салат из свежих огурцов</t>
  </si>
  <si>
    <t>огурец</t>
  </si>
  <si>
    <t>растительное масло</t>
  </si>
  <si>
    <t>капуста свежая</t>
  </si>
  <si>
    <t>Бутерброд с маслом и сыром</t>
  </si>
  <si>
    <t xml:space="preserve">сыр </t>
  </si>
  <si>
    <t>хлеб пшеничный</t>
  </si>
  <si>
    <t>Суп молочный (гречневый)</t>
  </si>
  <si>
    <t>крупа гречневая</t>
  </si>
  <si>
    <t>Уха "Ростовская"</t>
  </si>
  <si>
    <t>рыба свежая</t>
  </si>
  <si>
    <t>лук зеленый</t>
  </si>
  <si>
    <t>Каша рассыпчатая (гречка)</t>
  </si>
  <si>
    <t>Салат из свежих помидоров с луком</t>
  </si>
  <si>
    <t>помидоры</t>
  </si>
  <si>
    <t>Плов из птицы</t>
  </si>
  <si>
    <t>цыпленок бройлер</t>
  </si>
  <si>
    <t>Каша манная (молочная)</t>
  </si>
  <si>
    <t>огурцы</t>
  </si>
  <si>
    <t>Суп Крестьянский</t>
  </si>
  <si>
    <t>крупа ячневая</t>
  </si>
  <si>
    <t>1 порция</t>
  </si>
  <si>
    <t>нетто,г</t>
  </si>
  <si>
    <t>брутто,г</t>
  </si>
  <si>
    <t>121,6(130,1)</t>
  </si>
  <si>
    <t>87,5-116,7</t>
  </si>
  <si>
    <t>20,3-21,7</t>
  </si>
  <si>
    <t>брутто, г</t>
  </si>
  <si>
    <t>37,5-50</t>
  </si>
  <si>
    <t>93,8-125</t>
  </si>
  <si>
    <t>12,5-13,3</t>
  </si>
  <si>
    <t>34-43</t>
  </si>
  <si>
    <t>25,5-27,2</t>
  </si>
  <si>
    <t>18,9-20,1</t>
  </si>
  <si>
    <t>62,5-83,3</t>
  </si>
  <si>
    <t>50-53,3</t>
  </si>
  <si>
    <t>25-33,3</t>
  </si>
  <si>
    <t xml:space="preserve">1 порция </t>
  </si>
  <si>
    <t>нетто, г</t>
  </si>
  <si>
    <t>100-125</t>
  </si>
  <si>
    <t>121,6-130,1</t>
  </si>
  <si>
    <t xml:space="preserve"> брутто,г</t>
  </si>
  <si>
    <t>Всего за завтрак и обед</t>
  </si>
  <si>
    <t>Всего за обед и завтрак</t>
  </si>
  <si>
    <t>№959 СР 2005</t>
  </si>
  <si>
    <t>№424 СР 2005</t>
  </si>
  <si>
    <t>№33 СР 2005</t>
  </si>
  <si>
    <t>№608 СР 2005</t>
  </si>
  <si>
    <t>№688 СР 2005</t>
  </si>
  <si>
    <t>№868 СР 2005</t>
  </si>
  <si>
    <t>№943 СР 2005</t>
  </si>
  <si>
    <t>№13 СР 2005</t>
  </si>
  <si>
    <t>№187 СР 2005</t>
  </si>
  <si>
    <t>№511 СР 2005</t>
  </si>
  <si>
    <t>№694 СР 2005</t>
  </si>
  <si>
    <t>№94 СР 2005</t>
  </si>
  <si>
    <t>№41 СР 2005</t>
  </si>
  <si>
    <t>№206 СР 2005</t>
  </si>
  <si>
    <t>№467 СР 2005</t>
  </si>
  <si>
    <t>№45 СР 2005</t>
  </si>
  <si>
    <t>№202 СР 2005</t>
  </si>
  <si>
    <t>№307 СР 2005</t>
  </si>
  <si>
    <t>№438 СР 2005</t>
  </si>
  <si>
    <t>№951 СР 2005</t>
  </si>
  <si>
    <t>№170 СР 2005</t>
  </si>
  <si>
    <t>№436 СР 2005</t>
  </si>
  <si>
    <t>№870 СР 2005</t>
  </si>
  <si>
    <t>№591 СР 2005</t>
  </si>
  <si>
    <t>№679 СР 2005</t>
  </si>
  <si>
    <t>№15 СР 2005</t>
  </si>
  <si>
    <t>№197 СР 2005</t>
  </si>
  <si>
    <t>№304 СР 2005</t>
  </si>
  <si>
    <t>№390 СР 2005</t>
  </si>
  <si>
    <t>№244 СР 2005</t>
  </si>
  <si>
    <t>№ 33 СР 2005</t>
  </si>
  <si>
    <t>№208 СР 2005</t>
  </si>
  <si>
    <t>№336 СР 2005</t>
  </si>
  <si>
    <t>№201 СР 2005</t>
  </si>
  <si>
    <t xml:space="preserve">День 1 </t>
  </si>
  <si>
    <t>Понедельник</t>
  </si>
  <si>
    <t>№ рецептуры</t>
  </si>
  <si>
    <t xml:space="preserve">День 2 </t>
  </si>
  <si>
    <t>Вторник</t>
  </si>
  <si>
    <t>213-285</t>
  </si>
  <si>
    <t>День 3</t>
  </si>
  <si>
    <t>Среда</t>
  </si>
  <si>
    <t>День 4</t>
  </si>
  <si>
    <t>четверг</t>
  </si>
  <si>
    <t xml:space="preserve">Пятница </t>
  </si>
  <si>
    <t xml:space="preserve">День 7 </t>
  </si>
  <si>
    <t>20-21,6</t>
  </si>
  <si>
    <t>День 8</t>
  </si>
  <si>
    <t>5-5,2</t>
  </si>
  <si>
    <t>День 9</t>
  </si>
  <si>
    <t>50-53,4</t>
  </si>
  <si>
    <t>№168 СР 2010</t>
  </si>
  <si>
    <t>210/5</t>
  </si>
  <si>
    <t>№3 СР 2007</t>
  </si>
  <si>
    <t>№87 СР 2010</t>
  </si>
  <si>
    <t>№104 СР 2005</t>
  </si>
  <si>
    <t>№100 СР 2005</t>
  </si>
  <si>
    <t>№269 СР 2005</t>
  </si>
  <si>
    <t>№210 СР 2005</t>
  </si>
  <si>
    <t>День 5</t>
  </si>
  <si>
    <t>День 6</t>
  </si>
  <si>
    <t>День 10</t>
  </si>
  <si>
    <t>Весенне-летний период (12-18 лет)</t>
  </si>
  <si>
    <t>223-296</t>
  </si>
  <si>
    <t>100/75</t>
  </si>
  <si>
    <t>100/50</t>
  </si>
  <si>
    <t>№847 СР 2005</t>
  </si>
  <si>
    <t>Каша манная( молочная )</t>
  </si>
  <si>
    <t>крупа  манная</t>
  </si>
  <si>
    <t>Груши</t>
  </si>
  <si>
    <t xml:space="preserve">Сыр </t>
  </si>
  <si>
    <t>сыр</t>
  </si>
  <si>
    <t>Салат из свежих огурцов и помидоров</t>
  </si>
  <si>
    <t>Суп молочный с пшенной крупой</t>
  </si>
  <si>
    <t>вода</t>
  </si>
  <si>
    <t>пшено</t>
  </si>
  <si>
    <t>1,6</t>
  </si>
  <si>
    <t>№3 СР 2005</t>
  </si>
  <si>
    <t>свекла столовая</t>
  </si>
  <si>
    <t>121,6-130,2</t>
  </si>
  <si>
    <t>1шт</t>
  </si>
  <si>
    <t>№42 СР 2007</t>
  </si>
  <si>
    <t>№ 847 СР 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</si>
</sst>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6" fillId="0" borderId="0" xfId="0" applyFont="1" applyBorder="1"/>
    <xf numFmtId="0" fontId="6" fillId="0" borderId="0" xfId="0" applyFont="1" applyFill="1" applyBorder="1"/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right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0" xfId="0" applyFont="1"/>
    <xf numFmtId="0" fontId="7" fillId="0" borderId="0" xfId="0" applyFon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Fill="1" applyBorder="1"/>
    <xf numFmtId="0" fontId="2" fillId="0" borderId="4" xfId="0" applyFont="1" applyFill="1" applyBorder="1"/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4" xfId="0" applyFont="1" applyBorder="1"/>
    <xf numFmtId="0" fontId="2" fillId="0" borderId="4" xfId="0" applyFont="1" applyBorder="1"/>
    <xf numFmtId="0" fontId="2" fillId="0" borderId="1" xfId="0" applyFont="1" applyBorder="1"/>
    <xf numFmtId="0" fontId="2" fillId="0" borderId="4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0" fillId="0" borderId="0" xfId="0" applyFont="1"/>
    <xf numFmtId="49" fontId="2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0" xfId="0" applyFont="1" applyFill="1" applyBorder="1"/>
    <xf numFmtId="0" fontId="1" fillId="0" borderId="6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9" fillId="0" borderId="4" xfId="0" applyFont="1" applyBorder="1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/>
    <xf numFmtId="0" fontId="1" fillId="0" borderId="7" xfId="0" applyFont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0" fillId="0" borderId="6" xfId="0" applyFont="1" applyBorder="1"/>
    <xf numFmtId="0" fontId="1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5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0" fillId="0" borderId="6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6"/>
  <sheetViews>
    <sheetView zoomScale="80" zoomScaleNormal="80" workbookViewId="0">
      <selection activeCell="E54" sqref="E54:O54"/>
    </sheetView>
  </sheetViews>
  <sheetFormatPr defaultRowHeight="15" x14ac:dyDescent="0.25"/>
  <cols>
    <col min="1" max="1" width="20.42578125" customWidth="1"/>
    <col min="2" max="2" width="33.7109375" customWidth="1"/>
    <col min="3" max="3" width="12.28515625" customWidth="1"/>
    <col min="4" max="4" width="11.28515625" customWidth="1"/>
    <col min="5" max="5" width="13.140625" customWidth="1"/>
    <col min="6" max="6" width="14" customWidth="1"/>
    <col min="7" max="7" width="13.28515625" customWidth="1"/>
    <col min="8" max="8" width="17.7109375" customWidth="1"/>
    <col min="9" max="9" width="13.140625" customWidth="1"/>
    <col min="10" max="10" width="11.7109375" customWidth="1"/>
    <col min="11" max="11" width="12.42578125" customWidth="1"/>
    <col min="12" max="12" width="11.7109375" customWidth="1"/>
    <col min="13" max="13" width="13.85546875" customWidth="1"/>
    <col min="14" max="14" width="13.42578125" customWidth="1"/>
    <col min="15" max="15" width="15.28515625" customWidth="1"/>
  </cols>
  <sheetData>
    <row r="1" spans="1:20" x14ac:dyDescent="0.25">
      <c r="A1" s="26" t="s">
        <v>203</v>
      </c>
      <c r="B1" s="26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20" x14ac:dyDescent="0.25">
      <c r="A2" s="26" t="s">
        <v>204</v>
      </c>
      <c r="B2" s="2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20" x14ac:dyDescent="0.25">
      <c r="A3" s="26" t="s">
        <v>231</v>
      </c>
      <c r="B3" s="28"/>
      <c r="C3" s="28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20" x14ac:dyDescent="0.25">
      <c r="A4" s="74" t="s">
        <v>205</v>
      </c>
      <c r="B4" s="69" t="s">
        <v>0</v>
      </c>
      <c r="C4" s="80" t="s">
        <v>146</v>
      </c>
      <c r="D4" s="81"/>
      <c r="E4" s="68" t="s">
        <v>1</v>
      </c>
      <c r="F4" s="68"/>
      <c r="G4" s="68"/>
      <c r="H4" s="70" t="s">
        <v>14</v>
      </c>
      <c r="I4" s="68" t="s">
        <v>2</v>
      </c>
      <c r="J4" s="68"/>
      <c r="K4" s="68"/>
      <c r="L4" s="68" t="s">
        <v>3</v>
      </c>
      <c r="M4" s="68"/>
      <c r="N4" s="68"/>
      <c r="O4" s="68"/>
    </row>
    <row r="5" spans="1:20" x14ac:dyDescent="0.25">
      <c r="A5" s="75"/>
      <c r="B5" s="69"/>
      <c r="C5" s="29" t="s">
        <v>148</v>
      </c>
      <c r="D5" s="30" t="s">
        <v>147</v>
      </c>
      <c r="E5" s="31" t="s">
        <v>4</v>
      </c>
      <c r="F5" s="31" t="s">
        <v>5</v>
      </c>
      <c r="G5" s="31" t="s">
        <v>6</v>
      </c>
      <c r="H5" s="71"/>
      <c r="I5" s="29" t="s">
        <v>7</v>
      </c>
      <c r="J5" s="29" t="s">
        <v>8</v>
      </c>
      <c r="K5" s="29" t="s">
        <v>9</v>
      </c>
      <c r="L5" s="29" t="s">
        <v>10</v>
      </c>
      <c r="M5" s="29" t="s">
        <v>11</v>
      </c>
      <c r="N5" s="29" t="s">
        <v>12</v>
      </c>
      <c r="O5" s="29" t="s">
        <v>13</v>
      </c>
    </row>
    <row r="6" spans="1:20" x14ac:dyDescent="0.25">
      <c r="A6" s="72" t="s">
        <v>15</v>
      </c>
      <c r="B6" s="73"/>
      <c r="C6" s="73"/>
      <c r="D6" s="73"/>
      <c r="E6" s="73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20" x14ac:dyDescent="0.25">
      <c r="A7" s="65" t="s">
        <v>220</v>
      </c>
      <c r="B7" s="33" t="s">
        <v>16</v>
      </c>
      <c r="C7" s="72" t="s">
        <v>221</v>
      </c>
      <c r="D7" s="69"/>
      <c r="E7" s="29">
        <v>3.09</v>
      </c>
      <c r="F7" s="29">
        <v>4.07</v>
      </c>
      <c r="G7" s="29">
        <v>36.979999999999997</v>
      </c>
      <c r="H7" s="29">
        <v>197</v>
      </c>
      <c r="I7" s="29">
        <v>0.03</v>
      </c>
      <c r="J7" s="29">
        <v>0</v>
      </c>
      <c r="K7" s="29">
        <v>20</v>
      </c>
      <c r="L7" s="29">
        <v>5.9</v>
      </c>
      <c r="M7" s="29">
        <v>67</v>
      </c>
      <c r="N7" s="29">
        <v>21.8</v>
      </c>
      <c r="O7" s="29">
        <v>0.47</v>
      </c>
    </row>
    <row r="8" spans="1:20" x14ac:dyDescent="0.25">
      <c r="A8" s="66"/>
      <c r="B8" s="34" t="s">
        <v>101</v>
      </c>
      <c r="C8" s="35">
        <v>44.4</v>
      </c>
      <c r="D8" s="36">
        <v>44.4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Q8" s="76"/>
      <c r="R8" s="76"/>
      <c r="S8" s="76"/>
      <c r="T8" s="14"/>
    </row>
    <row r="9" spans="1:20" x14ac:dyDescent="0.25">
      <c r="A9" s="66"/>
      <c r="B9" s="34" t="s">
        <v>67</v>
      </c>
      <c r="C9" s="35">
        <v>6</v>
      </c>
      <c r="D9" s="36">
        <v>6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Q9" s="76"/>
      <c r="R9" s="76"/>
      <c r="S9" s="76"/>
      <c r="T9" s="14"/>
    </row>
    <row r="10" spans="1:20" x14ac:dyDescent="0.25">
      <c r="A10" s="66"/>
      <c r="B10" s="34" t="s">
        <v>64</v>
      </c>
      <c r="C10" s="35">
        <v>164</v>
      </c>
      <c r="D10" s="36">
        <v>164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Q10" s="76"/>
      <c r="R10" s="76"/>
      <c r="S10" s="76"/>
      <c r="T10" s="14"/>
    </row>
    <row r="11" spans="1:20" x14ac:dyDescent="0.25">
      <c r="A11" s="66"/>
      <c r="B11" s="34" t="s">
        <v>53</v>
      </c>
      <c r="C11" s="35">
        <v>5</v>
      </c>
      <c r="D11" s="36">
        <v>5</v>
      </c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Q11" s="76"/>
      <c r="R11" s="76"/>
      <c r="S11" s="76"/>
      <c r="T11" s="14"/>
    </row>
    <row r="12" spans="1:20" x14ac:dyDescent="0.25">
      <c r="A12" s="67"/>
      <c r="B12" s="34" t="s">
        <v>116</v>
      </c>
      <c r="C12" s="35">
        <v>0.3</v>
      </c>
      <c r="D12" s="36">
        <v>0.3</v>
      </c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Q12" s="76"/>
      <c r="R12" s="76"/>
      <c r="S12" s="76"/>
      <c r="T12" s="15"/>
    </row>
    <row r="13" spans="1:20" s="1" customFormat="1" x14ac:dyDescent="0.25">
      <c r="A13" s="65" t="s">
        <v>169</v>
      </c>
      <c r="B13" s="37" t="s">
        <v>17</v>
      </c>
      <c r="C13" s="72">
        <v>200</v>
      </c>
      <c r="D13" s="69"/>
      <c r="E13" s="29">
        <v>3.52</v>
      </c>
      <c r="F13" s="29">
        <v>3.72</v>
      </c>
      <c r="G13" s="29">
        <v>25.49</v>
      </c>
      <c r="H13" s="29">
        <v>145.19999999999999</v>
      </c>
      <c r="I13" s="29">
        <v>0.01</v>
      </c>
      <c r="J13" s="29">
        <v>1.3</v>
      </c>
      <c r="K13" s="29">
        <v>0.01</v>
      </c>
      <c r="L13" s="29">
        <v>122</v>
      </c>
      <c r="M13" s="29">
        <v>90</v>
      </c>
      <c r="N13" s="29">
        <v>14</v>
      </c>
      <c r="O13" s="29">
        <v>0.56000000000000005</v>
      </c>
      <c r="Q13" s="76"/>
      <c r="R13" s="76"/>
      <c r="S13" s="76"/>
      <c r="T13" s="15"/>
    </row>
    <row r="14" spans="1:20" x14ac:dyDescent="0.25">
      <c r="A14" s="66"/>
      <c r="B14" s="38" t="s">
        <v>55</v>
      </c>
      <c r="C14" s="35">
        <v>6</v>
      </c>
      <c r="D14" s="36">
        <v>6</v>
      </c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Q14" s="76"/>
      <c r="R14" s="76"/>
      <c r="S14" s="76"/>
      <c r="T14" s="15"/>
    </row>
    <row r="15" spans="1:20" x14ac:dyDescent="0.25">
      <c r="A15" s="66"/>
      <c r="B15" s="38" t="s">
        <v>64</v>
      </c>
      <c r="C15" s="35">
        <v>200</v>
      </c>
      <c r="D15" s="36">
        <v>200</v>
      </c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Q15" s="76"/>
      <c r="R15" s="76"/>
      <c r="S15" s="76"/>
      <c r="T15" s="15"/>
    </row>
    <row r="16" spans="1:20" x14ac:dyDescent="0.25">
      <c r="A16" s="67"/>
      <c r="B16" s="38" t="s">
        <v>67</v>
      </c>
      <c r="C16" s="35">
        <v>10</v>
      </c>
      <c r="D16" s="36">
        <v>10</v>
      </c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Q16" s="76"/>
      <c r="R16" s="76"/>
      <c r="S16" s="76"/>
      <c r="T16" s="15"/>
    </row>
    <row r="17" spans="1:20" x14ac:dyDescent="0.25">
      <c r="A17" s="39"/>
      <c r="B17" s="37" t="s">
        <v>18</v>
      </c>
      <c r="C17" s="72">
        <v>50</v>
      </c>
      <c r="D17" s="69"/>
      <c r="E17" s="29">
        <v>3.8</v>
      </c>
      <c r="F17" s="29">
        <v>0.45</v>
      </c>
      <c r="G17" s="29">
        <v>24.9</v>
      </c>
      <c r="H17" s="29">
        <v>113.22</v>
      </c>
      <c r="I17" s="29">
        <v>0.08</v>
      </c>
      <c r="J17" s="29">
        <v>0</v>
      </c>
      <c r="K17" s="29">
        <v>0</v>
      </c>
      <c r="L17" s="29">
        <v>13.02</v>
      </c>
      <c r="M17" s="29">
        <v>41.5</v>
      </c>
      <c r="N17" s="29">
        <v>17.53</v>
      </c>
      <c r="O17" s="29">
        <v>0.8</v>
      </c>
      <c r="Q17" s="76"/>
      <c r="R17" s="76"/>
      <c r="S17" s="76"/>
      <c r="T17" s="15"/>
    </row>
    <row r="18" spans="1:20" x14ac:dyDescent="0.25">
      <c r="A18" s="39"/>
      <c r="B18" s="37" t="s">
        <v>105</v>
      </c>
      <c r="C18" s="72">
        <v>100</v>
      </c>
      <c r="D18" s="69"/>
      <c r="E18" s="29">
        <v>0.4</v>
      </c>
      <c r="F18" s="29">
        <v>0.4</v>
      </c>
      <c r="G18" s="29">
        <v>9.8000000000000007</v>
      </c>
      <c r="H18" s="29">
        <v>47</v>
      </c>
      <c r="I18" s="29">
        <v>0.03</v>
      </c>
      <c r="J18" s="29">
        <v>10</v>
      </c>
      <c r="K18" s="29"/>
      <c r="L18" s="29">
        <v>13.05</v>
      </c>
      <c r="M18" s="29">
        <v>11</v>
      </c>
      <c r="N18" s="29">
        <v>9</v>
      </c>
      <c r="O18" s="29">
        <v>2.2000000000000002</v>
      </c>
      <c r="Q18" s="76"/>
      <c r="R18" s="76"/>
      <c r="S18" s="76"/>
      <c r="T18" s="15"/>
    </row>
    <row r="19" spans="1:20" x14ac:dyDescent="0.25">
      <c r="A19" s="39" t="s">
        <v>170</v>
      </c>
      <c r="B19" s="37" t="s">
        <v>113</v>
      </c>
      <c r="C19" s="72">
        <v>40</v>
      </c>
      <c r="D19" s="69"/>
      <c r="E19" s="29">
        <v>6.1</v>
      </c>
      <c r="F19" s="29">
        <v>5.52</v>
      </c>
      <c r="G19" s="29">
        <v>0.34</v>
      </c>
      <c r="H19" s="29">
        <v>75.36</v>
      </c>
      <c r="I19" s="29">
        <v>0.03</v>
      </c>
      <c r="J19" s="29">
        <v>0</v>
      </c>
      <c r="K19" s="29">
        <v>120</v>
      </c>
      <c r="L19" s="29">
        <v>41</v>
      </c>
      <c r="M19" s="29">
        <v>95.16</v>
      </c>
      <c r="N19" s="29">
        <v>6.64</v>
      </c>
      <c r="O19" s="29">
        <v>1.32</v>
      </c>
      <c r="Q19" s="76"/>
      <c r="R19" s="76"/>
      <c r="S19" s="76"/>
      <c r="T19" s="15"/>
    </row>
    <row r="20" spans="1:20" x14ac:dyDescent="0.25">
      <c r="A20" s="39"/>
      <c r="B20" s="37" t="s">
        <v>19</v>
      </c>
      <c r="C20" s="37"/>
      <c r="D20" s="29"/>
      <c r="E20" s="29">
        <f t="shared" ref="E20:O20" si="0">E7+F13+E17+E18+E19</f>
        <v>17.11</v>
      </c>
      <c r="F20" s="29">
        <f t="shared" si="0"/>
        <v>35.929999999999993</v>
      </c>
      <c r="G20" s="29">
        <f t="shared" si="0"/>
        <v>217.22</v>
      </c>
      <c r="H20" s="29">
        <f t="shared" si="0"/>
        <v>432.59000000000003</v>
      </c>
      <c r="I20" s="29">
        <f t="shared" si="0"/>
        <v>1.4700000000000002</v>
      </c>
      <c r="J20" s="29">
        <f t="shared" si="0"/>
        <v>10.01</v>
      </c>
      <c r="K20" s="29">
        <f t="shared" si="0"/>
        <v>262</v>
      </c>
      <c r="L20" s="29">
        <f t="shared" si="0"/>
        <v>162.97</v>
      </c>
      <c r="M20" s="29">
        <f t="shared" si="0"/>
        <v>228.66</v>
      </c>
      <c r="N20" s="29">
        <f t="shared" si="0"/>
        <v>55.53</v>
      </c>
      <c r="O20" s="29">
        <f t="shared" si="0"/>
        <v>4.79</v>
      </c>
      <c r="Q20" s="76"/>
      <c r="R20" s="76"/>
      <c r="S20" s="76"/>
      <c r="T20" s="15"/>
    </row>
    <row r="21" spans="1:20" x14ac:dyDescent="0.25">
      <c r="A21" s="72" t="s">
        <v>20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69"/>
      <c r="Q21" s="76"/>
      <c r="R21" s="76"/>
      <c r="S21" s="76"/>
      <c r="T21" s="15"/>
    </row>
    <row r="22" spans="1:20" x14ac:dyDescent="0.25">
      <c r="A22" s="65" t="s">
        <v>171</v>
      </c>
      <c r="B22" s="37" t="s">
        <v>21</v>
      </c>
      <c r="C22" s="72">
        <v>100</v>
      </c>
      <c r="D22" s="69"/>
      <c r="E22" s="29">
        <v>1.43</v>
      </c>
      <c r="F22" s="29">
        <v>6.09</v>
      </c>
      <c r="G22" s="29">
        <v>8.36</v>
      </c>
      <c r="H22" s="29">
        <v>93.6</v>
      </c>
      <c r="I22" s="29">
        <v>0.02</v>
      </c>
      <c r="J22" s="29">
        <v>9.5</v>
      </c>
      <c r="K22" s="29">
        <v>0</v>
      </c>
      <c r="L22" s="29">
        <v>35.15</v>
      </c>
      <c r="M22" s="29">
        <v>40.97</v>
      </c>
      <c r="N22" s="29">
        <v>20.9</v>
      </c>
      <c r="O22" s="29">
        <v>1.33</v>
      </c>
      <c r="Q22" s="76"/>
      <c r="R22" s="76"/>
      <c r="S22" s="76"/>
      <c r="T22" s="15"/>
    </row>
    <row r="23" spans="1:20" x14ac:dyDescent="0.25">
      <c r="A23" s="66"/>
      <c r="B23" s="38" t="s">
        <v>56</v>
      </c>
      <c r="C23" s="40" t="s">
        <v>149</v>
      </c>
      <c r="D23" s="36">
        <v>95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Q23" s="76"/>
      <c r="R23" s="76"/>
      <c r="S23" s="76"/>
      <c r="T23" s="15"/>
    </row>
    <row r="24" spans="1:20" x14ac:dyDescent="0.25">
      <c r="A24" s="67"/>
      <c r="B24" s="38" t="s">
        <v>57</v>
      </c>
      <c r="C24" s="38">
        <v>6</v>
      </c>
      <c r="D24" s="36">
        <v>6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Q24" s="16"/>
      <c r="R24" s="16"/>
      <c r="S24" s="16"/>
      <c r="T24" s="15"/>
    </row>
    <row r="25" spans="1:20" ht="29.25" x14ac:dyDescent="0.25">
      <c r="A25" s="65" t="s">
        <v>223</v>
      </c>
      <c r="B25" s="45" t="s">
        <v>25</v>
      </c>
      <c r="C25" s="72">
        <v>250</v>
      </c>
      <c r="D25" s="69"/>
      <c r="E25" s="29">
        <v>6.89</v>
      </c>
      <c r="F25" s="29">
        <v>6.72</v>
      </c>
      <c r="G25" s="29">
        <v>11.47</v>
      </c>
      <c r="H25" s="29">
        <v>133.80000000000001</v>
      </c>
      <c r="I25" s="29">
        <v>0.08</v>
      </c>
      <c r="J25" s="29">
        <v>7.29</v>
      </c>
      <c r="K25" s="29">
        <v>12</v>
      </c>
      <c r="L25" s="29">
        <v>36.24</v>
      </c>
      <c r="M25" s="29">
        <v>141.22</v>
      </c>
      <c r="N25" s="29">
        <v>37.880000000000003</v>
      </c>
      <c r="O25" s="29">
        <v>1.01</v>
      </c>
      <c r="Q25" s="76"/>
      <c r="R25" s="76"/>
      <c r="S25" s="76"/>
      <c r="T25" s="15"/>
    </row>
    <row r="26" spans="1:20" x14ac:dyDescent="0.25">
      <c r="A26" s="66"/>
      <c r="B26" s="38" t="s">
        <v>58</v>
      </c>
      <c r="C26" s="35" t="s">
        <v>150</v>
      </c>
      <c r="D26" s="36">
        <v>70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Q26" s="76"/>
      <c r="R26" s="76"/>
      <c r="S26" s="76"/>
      <c r="T26" s="15"/>
    </row>
    <row r="27" spans="1:20" x14ac:dyDescent="0.25">
      <c r="A27" s="66"/>
      <c r="B27" s="38" t="s">
        <v>59</v>
      </c>
      <c r="C27" s="35" t="s">
        <v>151</v>
      </c>
      <c r="D27" s="36">
        <v>16.25</v>
      </c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Q27" s="76"/>
      <c r="R27" s="76"/>
      <c r="S27" s="76"/>
      <c r="T27" s="15"/>
    </row>
    <row r="28" spans="1:20" x14ac:dyDescent="0.25">
      <c r="A28" s="66"/>
      <c r="B28" s="38" t="s">
        <v>60</v>
      </c>
      <c r="C28" s="38">
        <v>9.5</v>
      </c>
      <c r="D28" s="36">
        <v>7.5</v>
      </c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Q28" s="76"/>
      <c r="R28" s="76"/>
      <c r="S28" s="76"/>
      <c r="T28" s="15"/>
    </row>
    <row r="29" spans="1:20" x14ac:dyDescent="0.25">
      <c r="A29" s="66"/>
      <c r="B29" s="38" t="s">
        <v>61</v>
      </c>
      <c r="C29" s="38">
        <v>3.8</v>
      </c>
      <c r="D29" s="36">
        <v>3.8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Q29" s="76"/>
      <c r="R29" s="76"/>
      <c r="S29" s="76"/>
      <c r="T29" s="15"/>
    </row>
    <row r="30" spans="1:20" x14ac:dyDescent="0.25">
      <c r="A30" s="66"/>
      <c r="B30" s="38" t="s">
        <v>62</v>
      </c>
      <c r="C30" s="38">
        <v>40</v>
      </c>
      <c r="D30" s="36">
        <v>40</v>
      </c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Q30" s="76"/>
      <c r="R30" s="76"/>
      <c r="S30" s="76"/>
      <c r="T30" s="15"/>
    </row>
    <row r="31" spans="1:20" x14ac:dyDescent="0.25">
      <c r="A31" s="66"/>
      <c r="B31" s="38" t="s">
        <v>101</v>
      </c>
      <c r="C31" s="38">
        <v>5</v>
      </c>
      <c r="D31" s="36">
        <v>5</v>
      </c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Q31" s="76"/>
      <c r="R31" s="76"/>
      <c r="S31" s="76"/>
      <c r="T31" s="15"/>
    </row>
    <row r="32" spans="1:20" x14ac:dyDescent="0.25">
      <c r="A32" s="67"/>
      <c r="B32" s="38" t="s">
        <v>116</v>
      </c>
      <c r="C32" s="38">
        <v>0.5</v>
      </c>
      <c r="D32" s="36">
        <v>0.5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Q32" s="76"/>
      <c r="R32" s="76"/>
      <c r="S32" s="76"/>
      <c r="T32" s="15"/>
    </row>
    <row r="33" spans="1:15" x14ac:dyDescent="0.25">
      <c r="A33" s="65" t="s">
        <v>172</v>
      </c>
      <c r="B33" s="37" t="s">
        <v>22</v>
      </c>
      <c r="C33" s="72">
        <v>100</v>
      </c>
      <c r="D33" s="69"/>
      <c r="E33" s="29">
        <v>15.15</v>
      </c>
      <c r="F33" s="29">
        <v>11.55</v>
      </c>
      <c r="G33" s="29">
        <v>15.7</v>
      </c>
      <c r="H33" s="29">
        <v>228.75</v>
      </c>
      <c r="I33" s="29">
        <v>0.1</v>
      </c>
      <c r="J33" s="29">
        <v>0.15</v>
      </c>
      <c r="K33" s="29">
        <v>25</v>
      </c>
      <c r="L33" s="29">
        <v>39</v>
      </c>
      <c r="M33" s="29">
        <v>142</v>
      </c>
      <c r="N33" s="29">
        <v>28</v>
      </c>
      <c r="O33" s="29">
        <v>1.5</v>
      </c>
    </row>
    <row r="34" spans="1:15" x14ac:dyDescent="0.25">
      <c r="A34" s="66"/>
      <c r="B34" s="38" t="s">
        <v>63</v>
      </c>
      <c r="C34" s="38">
        <v>81.25</v>
      </c>
      <c r="D34" s="36">
        <v>73.75</v>
      </c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</row>
    <row r="35" spans="1:15" x14ac:dyDescent="0.25">
      <c r="A35" s="66"/>
      <c r="B35" s="38" t="s">
        <v>64</v>
      </c>
      <c r="C35" s="38">
        <v>16</v>
      </c>
      <c r="D35" s="36">
        <v>12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</row>
    <row r="36" spans="1:15" x14ac:dyDescent="0.25">
      <c r="A36" s="66"/>
      <c r="B36" s="38" t="s">
        <v>100</v>
      </c>
      <c r="C36" s="38">
        <v>14</v>
      </c>
      <c r="D36" s="36">
        <v>14</v>
      </c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</row>
    <row r="37" spans="1:15" x14ac:dyDescent="0.25">
      <c r="A37" s="66"/>
      <c r="B37" s="38" t="s">
        <v>60</v>
      </c>
      <c r="C37" s="38">
        <v>8.1999999999999993</v>
      </c>
      <c r="D37" s="36">
        <v>8.1999999999999993</v>
      </c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</row>
    <row r="38" spans="1:15" x14ac:dyDescent="0.25">
      <c r="A38" s="66"/>
      <c r="B38" s="38" t="s">
        <v>65</v>
      </c>
      <c r="C38" s="38">
        <v>9.5</v>
      </c>
      <c r="D38" s="36">
        <v>9.5</v>
      </c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</row>
    <row r="39" spans="1:15" x14ac:dyDescent="0.25">
      <c r="A39" s="66"/>
      <c r="B39" s="38" t="s">
        <v>116</v>
      </c>
      <c r="C39" s="38">
        <v>0.5</v>
      </c>
      <c r="D39" s="36">
        <v>0.5</v>
      </c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</row>
    <row r="40" spans="1:15" x14ac:dyDescent="0.25">
      <c r="A40" s="67"/>
      <c r="B40" s="38" t="s">
        <v>57</v>
      </c>
      <c r="C40" s="38">
        <v>5</v>
      </c>
      <c r="D40" s="36">
        <v>5</v>
      </c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</row>
    <row r="41" spans="1:15" x14ac:dyDescent="0.25">
      <c r="A41" s="65" t="s">
        <v>173</v>
      </c>
      <c r="B41" s="37" t="s">
        <v>23</v>
      </c>
      <c r="C41" s="72">
        <v>200</v>
      </c>
      <c r="D41" s="69"/>
      <c r="E41" s="29">
        <v>7.36</v>
      </c>
      <c r="F41" s="29">
        <v>6.02</v>
      </c>
      <c r="G41" s="29">
        <v>35.26</v>
      </c>
      <c r="H41" s="29">
        <v>224</v>
      </c>
      <c r="I41" s="29">
        <v>0.08</v>
      </c>
      <c r="J41" s="29">
        <v>0</v>
      </c>
      <c r="K41" s="29">
        <v>28</v>
      </c>
      <c r="L41" s="29">
        <v>6.48</v>
      </c>
      <c r="M41" s="29">
        <v>49.56</v>
      </c>
      <c r="N41" s="29">
        <v>28.16</v>
      </c>
      <c r="O41" s="29">
        <v>1.48</v>
      </c>
    </row>
    <row r="42" spans="1:15" x14ac:dyDescent="0.25">
      <c r="A42" s="66"/>
      <c r="B42" s="38" t="s">
        <v>54</v>
      </c>
      <c r="C42" s="35">
        <v>0.3</v>
      </c>
      <c r="D42" s="36">
        <v>0.3</v>
      </c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</row>
    <row r="43" spans="1:15" x14ac:dyDescent="0.25">
      <c r="A43" s="66"/>
      <c r="B43" s="38" t="s">
        <v>102</v>
      </c>
      <c r="C43" s="35">
        <v>68</v>
      </c>
      <c r="D43" s="36">
        <v>68</v>
      </c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</row>
    <row r="44" spans="1:15" x14ac:dyDescent="0.25">
      <c r="A44" s="67"/>
      <c r="B44" s="38" t="s">
        <v>53</v>
      </c>
      <c r="C44" s="35">
        <v>7</v>
      </c>
      <c r="D44" s="36">
        <v>7</v>
      </c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</row>
    <row r="45" spans="1:15" x14ac:dyDescent="0.25">
      <c r="A45" s="77" t="s">
        <v>174</v>
      </c>
      <c r="B45" s="37" t="s">
        <v>117</v>
      </c>
      <c r="C45" s="72">
        <v>200</v>
      </c>
      <c r="D45" s="69"/>
      <c r="E45" s="29">
        <v>0.04</v>
      </c>
      <c r="F45" s="29">
        <v>0</v>
      </c>
      <c r="G45" s="29">
        <v>24.76</v>
      </c>
      <c r="H45" s="29">
        <v>94.2</v>
      </c>
      <c r="I45" s="29">
        <v>0.01</v>
      </c>
      <c r="J45" s="29">
        <v>0.16800000000000001</v>
      </c>
      <c r="K45" s="29">
        <v>0</v>
      </c>
      <c r="L45" s="29">
        <v>6.4</v>
      </c>
      <c r="M45" s="29">
        <v>3.6</v>
      </c>
      <c r="N45" s="29">
        <v>0</v>
      </c>
      <c r="O45" s="29">
        <v>0.18</v>
      </c>
    </row>
    <row r="46" spans="1:15" x14ac:dyDescent="0.25">
      <c r="A46" s="78"/>
      <c r="B46" s="38" t="s">
        <v>66</v>
      </c>
      <c r="C46" s="38">
        <v>20</v>
      </c>
      <c r="D46" s="36">
        <v>20</v>
      </c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</row>
    <row r="47" spans="1:15" x14ac:dyDescent="0.25">
      <c r="A47" s="79"/>
      <c r="B47" s="38" t="s">
        <v>67</v>
      </c>
      <c r="C47" s="38">
        <v>20</v>
      </c>
      <c r="D47" s="36">
        <v>20</v>
      </c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</row>
    <row r="48" spans="1:15" x14ac:dyDescent="0.25">
      <c r="A48" s="39"/>
      <c r="B48" s="37" t="s">
        <v>18</v>
      </c>
      <c r="C48" s="72">
        <v>50</v>
      </c>
      <c r="D48" s="69"/>
      <c r="E48" s="29">
        <v>3.8</v>
      </c>
      <c r="F48" s="29">
        <v>0.45</v>
      </c>
      <c r="G48" s="29">
        <v>24.9</v>
      </c>
      <c r="H48" s="29">
        <v>113.22</v>
      </c>
      <c r="I48" s="29">
        <v>0.08</v>
      </c>
      <c r="J48" s="29">
        <v>0</v>
      </c>
      <c r="K48" s="29">
        <v>0</v>
      </c>
      <c r="L48" s="29">
        <v>13.02</v>
      </c>
      <c r="M48" s="29">
        <v>41.5</v>
      </c>
      <c r="N48" s="29">
        <v>17.53</v>
      </c>
      <c r="O48" s="29">
        <v>0.8</v>
      </c>
    </row>
    <row r="49" spans="1:15" x14ac:dyDescent="0.25">
      <c r="A49" s="39"/>
      <c r="B49" s="37" t="s">
        <v>24</v>
      </c>
      <c r="C49" s="72">
        <v>50</v>
      </c>
      <c r="D49" s="69"/>
      <c r="E49" s="29">
        <v>2.75</v>
      </c>
      <c r="F49" s="29">
        <v>0.5</v>
      </c>
      <c r="G49" s="29">
        <v>17</v>
      </c>
      <c r="H49" s="29">
        <v>85</v>
      </c>
      <c r="I49" s="29">
        <v>0.09</v>
      </c>
      <c r="J49" s="29">
        <v>0</v>
      </c>
      <c r="K49" s="29">
        <v>0</v>
      </c>
      <c r="L49" s="29">
        <v>10.5</v>
      </c>
      <c r="M49" s="29">
        <v>87</v>
      </c>
      <c r="N49" s="29">
        <v>28.5</v>
      </c>
      <c r="O49" s="29">
        <v>1.8</v>
      </c>
    </row>
    <row r="50" spans="1:15" x14ac:dyDescent="0.25">
      <c r="A50" s="39"/>
      <c r="B50" s="37" t="s">
        <v>26</v>
      </c>
      <c r="C50" s="72"/>
      <c r="D50" s="69"/>
      <c r="E50" s="29">
        <f>SUM(E22:E49)</f>
        <v>37.419999999999995</v>
      </c>
      <c r="F50" s="29">
        <f>SUM(F22:F49)</f>
        <v>31.33</v>
      </c>
      <c r="G50" s="29">
        <f>SUM(G22:G49)</f>
        <v>137.44999999999999</v>
      </c>
      <c r="H50" s="29">
        <f>SUM(H22:H49)</f>
        <v>972.57</v>
      </c>
      <c r="I50" s="29">
        <f t="shared" ref="I50:O50" si="1">SUM(I25:I49)</f>
        <v>0.44000000000000006</v>
      </c>
      <c r="J50" s="29">
        <f t="shared" si="1"/>
        <v>7.6080000000000005</v>
      </c>
      <c r="K50" s="29">
        <f t="shared" si="1"/>
        <v>65</v>
      </c>
      <c r="L50" s="29">
        <f t="shared" si="1"/>
        <v>111.64000000000001</v>
      </c>
      <c r="M50" s="29">
        <f t="shared" si="1"/>
        <v>464.88000000000005</v>
      </c>
      <c r="N50" s="29">
        <f t="shared" si="1"/>
        <v>140.07</v>
      </c>
      <c r="O50" s="29">
        <f t="shared" si="1"/>
        <v>6.77</v>
      </c>
    </row>
    <row r="51" spans="1:15" x14ac:dyDescent="0.25">
      <c r="A51" s="39"/>
      <c r="B51" s="31" t="s">
        <v>167</v>
      </c>
      <c r="C51" s="72"/>
      <c r="D51" s="69"/>
      <c r="E51" s="29">
        <f>SUM(E20+E50)</f>
        <v>54.529999999999994</v>
      </c>
      <c r="F51" s="29">
        <f t="shared" ref="F51:O51" si="2">SUM(F20+F50)</f>
        <v>67.259999999999991</v>
      </c>
      <c r="G51" s="29">
        <f t="shared" si="2"/>
        <v>354.66999999999996</v>
      </c>
      <c r="H51" s="29">
        <f>SUM(H20+H50)</f>
        <v>1405.16</v>
      </c>
      <c r="I51" s="29">
        <f t="shared" si="2"/>
        <v>1.9100000000000001</v>
      </c>
      <c r="J51" s="29">
        <f t="shared" si="2"/>
        <v>17.618000000000002</v>
      </c>
      <c r="K51" s="29">
        <f t="shared" si="2"/>
        <v>327</v>
      </c>
      <c r="L51" s="29">
        <f t="shared" si="2"/>
        <v>274.61</v>
      </c>
      <c r="M51" s="29">
        <f t="shared" si="2"/>
        <v>693.54000000000008</v>
      </c>
      <c r="N51" s="29">
        <f t="shared" si="2"/>
        <v>195.6</v>
      </c>
      <c r="O51" s="29">
        <f t="shared" si="2"/>
        <v>11.559999999999999</v>
      </c>
    </row>
    <row r="52" spans="1:15" x14ac:dyDescent="0.25">
      <c r="A52" s="72" t="s">
        <v>106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69"/>
    </row>
    <row r="53" spans="1:15" x14ac:dyDescent="0.25">
      <c r="A53" s="39"/>
      <c r="B53" s="37" t="s">
        <v>107</v>
      </c>
      <c r="C53" s="72">
        <v>200</v>
      </c>
      <c r="D53" s="69"/>
      <c r="E53" s="29">
        <v>1</v>
      </c>
      <c r="F53" s="29">
        <v>0.01</v>
      </c>
      <c r="G53" s="29">
        <v>29.7</v>
      </c>
      <c r="H53" s="29">
        <v>128</v>
      </c>
      <c r="I53" s="29">
        <v>0.6</v>
      </c>
      <c r="J53" s="29">
        <v>0.06</v>
      </c>
      <c r="K53" s="29">
        <v>46</v>
      </c>
      <c r="L53" s="29"/>
      <c r="M53" s="29">
        <v>23</v>
      </c>
      <c r="N53" s="29">
        <v>23</v>
      </c>
      <c r="O53" s="29">
        <v>0.5</v>
      </c>
    </row>
    <row r="54" spans="1:15" x14ac:dyDescent="0.25">
      <c r="A54" s="39"/>
      <c r="B54" s="37" t="s">
        <v>108</v>
      </c>
      <c r="C54" s="72">
        <v>15</v>
      </c>
      <c r="D54" s="69"/>
      <c r="E54" s="29">
        <v>1.125</v>
      </c>
      <c r="F54" s="29">
        <v>1.47</v>
      </c>
      <c r="G54" s="29">
        <v>11.16</v>
      </c>
      <c r="H54" s="29">
        <v>62.55</v>
      </c>
      <c r="I54" s="29">
        <v>0.01</v>
      </c>
      <c r="J54" s="29">
        <v>0.01</v>
      </c>
      <c r="K54" s="29"/>
      <c r="L54" s="29">
        <v>1.5</v>
      </c>
      <c r="M54" s="29">
        <v>4.3499999999999996</v>
      </c>
      <c r="N54" s="29">
        <v>13.5</v>
      </c>
      <c r="O54" s="29">
        <v>0.315</v>
      </c>
    </row>
    <row r="55" spans="1:15" x14ac:dyDescent="0.25">
      <c r="A55" s="39"/>
      <c r="B55" s="37" t="s">
        <v>109</v>
      </c>
      <c r="C55" s="80"/>
      <c r="D55" s="81"/>
      <c r="E55" s="29">
        <v>3.25</v>
      </c>
      <c r="F55" s="29">
        <f>SUM(F53:F54)</f>
        <v>1.48</v>
      </c>
      <c r="G55" s="29">
        <f>SUM(G53:G54)</f>
        <v>40.86</v>
      </c>
      <c r="H55" s="29">
        <f t="shared" ref="H55:O55" si="3">SUM(H53:H54)</f>
        <v>190.55</v>
      </c>
      <c r="I55" s="29">
        <f t="shared" si="3"/>
        <v>0.61</v>
      </c>
      <c r="J55" s="29">
        <f t="shared" si="3"/>
        <v>6.9999999999999993E-2</v>
      </c>
      <c r="K55" s="29">
        <f t="shared" si="3"/>
        <v>46</v>
      </c>
      <c r="L55" s="29">
        <f t="shared" si="3"/>
        <v>1.5</v>
      </c>
      <c r="M55" s="29">
        <f t="shared" si="3"/>
        <v>27.35</v>
      </c>
      <c r="N55" s="29">
        <f t="shared" si="3"/>
        <v>36.5</v>
      </c>
      <c r="O55" s="29">
        <f t="shared" si="3"/>
        <v>0.81499999999999995</v>
      </c>
    </row>
    <row r="56" spans="1:15" x14ac:dyDescent="0.25">
      <c r="A56" s="39"/>
      <c r="B56" s="37" t="s">
        <v>27</v>
      </c>
      <c r="C56" s="82"/>
      <c r="D56" s="83"/>
      <c r="E56" s="29">
        <f t="shared" ref="E56:O56" si="4">SUM(E55,E20,E50)</f>
        <v>57.779999999999994</v>
      </c>
      <c r="F56" s="29">
        <f t="shared" si="4"/>
        <v>68.739999999999981</v>
      </c>
      <c r="G56" s="29">
        <f t="shared" si="4"/>
        <v>395.53</v>
      </c>
      <c r="H56" s="29">
        <f t="shared" si="4"/>
        <v>1595.71</v>
      </c>
      <c r="I56" s="29">
        <f t="shared" si="4"/>
        <v>2.52</v>
      </c>
      <c r="J56" s="29">
        <f t="shared" si="4"/>
        <v>17.688000000000002</v>
      </c>
      <c r="K56" s="29">
        <f t="shared" si="4"/>
        <v>373</v>
      </c>
      <c r="L56" s="29">
        <f t="shared" si="4"/>
        <v>276.11</v>
      </c>
      <c r="M56" s="29">
        <f t="shared" si="4"/>
        <v>720.8900000000001</v>
      </c>
      <c r="N56" s="29">
        <f t="shared" si="4"/>
        <v>232.1</v>
      </c>
      <c r="O56" s="29">
        <f t="shared" si="4"/>
        <v>12.375</v>
      </c>
    </row>
    <row r="57" spans="1:15" ht="18.75" x14ac:dyDescent="0.3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1:15" ht="18.75" x14ac:dyDescent="0.3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1:15" ht="18.75" x14ac:dyDescent="0.3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</row>
    <row r="60" spans="1:15" ht="18.75" x14ac:dyDescent="0.3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</row>
    <row r="61" spans="1:15" ht="18.75" x14ac:dyDescent="0.3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</row>
    <row r="62" spans="1:15" ht="18.75" x14ac:dyDescent="0.3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</row>
    <row r="63" spans="1:15" ht="18.75" x14ac:dyDescent="0.3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</row>
    <row r="64" spans="1:15" ht="18.75" x14ac:dyDescent="0.3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</row>
    <row r="65" spans="1:15" ht="18.75" x14ac:dyDescent="0.3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</row>
    <row r="66" spans="1:15" ht="18.75" x14ac:dyDescent="0.3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</row>
    <row r="67" spans="1:15" ht="18.75" x14ac:dyDescent="0.3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</row>
    <row r="68" spans="1:15" ht="18.75" x14ac:dyDescent="0.3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</row>
    <row r="69" spans="1:15" ht="18.75" x14ac:dyDescent="0.3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</row>
    <row r="70" spans="1:15" ht="18.75" x14ac:dyDescent="0.3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</row>
    <row r="71" spans="1:15" ht="18.75" x14ac:dyDescent="0.3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</row>
    <row r="72" spans="1:15" ht="18.75" x14ac:dyDescent="0.3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</row>
    <row r="73" spans="1:15" ht="18.75" x14ac:dyDescent="0.3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</row>
    <row r="74" spans="1:15" ht="18.75" x14ac:dyDescent="0.3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</row>
    <row r="75" spans="1:15" ht="18.75" x14ac:dyDescent="0.3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</row>
    <row r="76" spans="1:15" ht="18.75" x14ac:dyDescent="0.3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</row>
    <row r="77" spans="1:15" ht="18.75" x14ac:dyDescent="0.3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</row>
    <row r="78" spans="1:15" ht="18.75" x14ac:dyDescent="0.3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</row>
    <row r="79" spans="1:15" ht="18.75" x14ac:dyDescent="0.3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</row>
    <row r="80" spans="1:15" ht="18.75" x14ac:dyDescent="0.3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</row>
    <row r="81" spans="1:15" ht="18.75" x14ac:dyDescent="0.3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</row>
    <row r="82" spans="1:15" ht="18.75" x14ac:dyDescent="0.3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</row>
    <row r="83" spans="1:15" ht="18.75" x14ac:dyDescent="0.3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</row>
    <row r="84" spans="1:15" ht="18.75" x14ac:dyDescent="0.3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</row>
    <row r="85" spans="1:15" ht="18.75" x14ac:dyDescent="0.3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</row>
    <row r="86" spans="1:15" ht="18.75" x14ac:dyDescent="0.3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</row>
    <row r="87" spans="1:15" ht="18.75" x14ac:dyDescent="0.3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</row>
    <row r="88" spans="1:15" ht="18.75" x14ac:dyDescent="0.3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</row>
    <row r="89" spans="1:15" ht="18.75" x14ac:dyDescent="0.3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</row>
    <row r="90" spans="1:15" ht="18.75" x14ac:dyDescent="0.3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</row>
    <row r="91" spans="1:15" ht="18.75" x14ac:dyDescent="0.3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</row>
    <row r="92" spans="1:15" ht="18.75" x14ac:dyDescent="0.3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</row>
    <row r="93" spans="1:15" ht="18.75" x14ac:dyDescent="0.3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</row>
    <row r="94" spans="1:15" ht="18.75" x14ac:dyDescent="0.3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</row>
    <row r="95" spans="1:15" ht="18.75" x14ac:dyDescent="0.3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</row>
    <row r="96" spans="1:15" ht="18.75" x14ac:dyDescent="0.3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</row>
  </sheetData>
  <mergeCells count="58">
    <mergeCell ref="C54:D54"/>
    <mergeCell ref="C55:D56"/>
    <mergeCell ref="A52:O52"/>
    <mergeCell ref="C4:D4"/>
    <mergeCell ref="C7:D7"/>
    <mergeCell ref="C13:D13"/>
    <mergeCell ref="C17:D17"/>
    <mergeCell ref="C18:D18"/>
    <mergeCell ref="C19:D19"/>
    <mergeCell ref="C22:D22"/>
    <mergeCell ref="C25:D25"/>
    <mergeCell ref="C33:D33"/>
    <mergeCell ref="C41:D41"/>
    <mergeCell ref="C45:D45"/>
    <mergeCell ref="A25:A32"/>
    <mergeCell ref="A33:A40"/>
    <mergeCell ref="A41:A44"/>
    <mergeCell ref="A45:A47"/>
    <mergeCell ref="C53:D53"/>
    <mergeCell ref="Q32:S32"/>
    <mergeCell ref="C51:D51"/>
    <mergeCell ref="C48:D48"/>
    <mergeCell ref="C49:D49"/>
    <mergeCell ref="C50:D50"/>
    <mergeCell ref="Q21:S21"/>
    <mergeCell ref="Q22:S22"/>
    <mergeCell ref="Q23:S23"/>
    <mergeCell ref="Q25:S25"/>
    <mergeCell ref="Q31:S31"/>
    <mergeCell ref="Q26:S26"/>
    <mergeCell ref="Q27:S27"/>
    <mergeCell ref="Q28:S28"/>
    <mergeCell ref="Q29:S29"/>
    <mergeCell ref="Q30:S30"/>
    <mergeCell ref="Q16:S16"/>
    <mergeCell ref="Q17:S17"/>
    <mergeCell ref="Q18:S18"/>
    <mergeCell ref="Q19:S19"/>
    <mergeCell ref="Q20:S20"/>
    <mergeCell ref="Q13:S13"/>
    <mergeCell ref="Q14:S14"/>
    <mergeCell ref="Q15:S15"/>
    <mergeCell ref="Q8:S8"/>
    <mergeCell ref="Q9:S9"/>
    <mergeCell ref="Q10:S10"/>
    <mergeCell ref="Q11:S11"/>
    <mergeCell ref="Q12:S12"/>
    <mergeCell ref="A22:A24"/>
    <mergeCell ref="I4:K4"/>
    <mergeCell ref="L4:O4"/>
    <mergeCell ref="B4:B5"/>
    <mergeCell ref="H4:H5"/>
    <mergeCell ref="A21:O21"/>
    <mergeCell ref="A4:A5"/>
    <mergeCell ref="A6:E6"/>
    <mergeCell ref="A7:A12"/>
    <mergeCell ref="A13:A16"/>
    <mergeCell ref="E4:G4"/>
  </mergeCells>
  <pageMargins left="0.7" right="0.7" top="0.75" bottom="0.75" header="0.3" footer="0.3"/>
  <pageSetup paperSize="9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3"/>
  <sheetViews>
    <sheetView tabSelected="1" zoomScale="90" zoomScaleNormal="90" workbookViewId="0">
      <selection activeCell="E17" sqref="E17"/>
    </sheetView>
  </sheetViews>
  <sheetFormatPr defaultRowHeight="15" x14ac:dyDescent="0.25"/>
  <cols>
    <col min="1" max="1" width="17" customWidth="1"/>
    <col min="2" max="2" width="26.42578125" customWidth="1"/>
    <col min="3" max="3" width="13.28515625" customWidth="1"/>
    <col min="4" max="4" width="13.140625" customWidth="1"/>
    <col min="5" max="5" width="12.140625" customWidth="1"/>
    <col min="6" max="6" width="9.7109375" customWidth="1"/>
    <col min="7" max="7" width="11.42578125" customWidth="1"/>
    <col min="8" max="8" width="11.85546875" customWidth="1"/>
    <col min="9" max="9" width="7.85546875" customWidth="1"/>
    <col min="10" max="10" width="8.85546875" customWidth="1"/>
    <col min="11" max="11" width="7.85546875" customWidth="1"/>
    <col min="12" max="12" width="8.85546875" customWidth="1"/>
    <col min="13" max="13" width="12.5703125" customWidth="1"/>
    <col min="14" max="14" width="9.140625" customWidth="1"/>
    <col min="15" max="15" width="12.42578125" customWidth="1"/>
    <col min="17" max="17" width="26.28515625" customWidth="1"/>
  </cols>
  <sheetData>
    <row r="1" spans="1:18" x14ac:dyDescent="0.25">
      <c r="A1" s="28" t="s">
        <v>230</v>
      </c>
      <c r="B1" s="2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8" x14ac:dyDescent="0.25">
      <c r="A2" s="26" t="s">
        <v>213</v>
      </c>
      <c r="B2" s="2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8" x14ac:dyDescent="0.25">
      <c r="A3" s="26" t="s">
        <v>231</v>
      </c>
      <c r="B3" s="26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8" x14ac:dyDescent="0.25">
      <c r="A4" s="84"/>
      <c r="B4" s="69" t="s">
        <v>0</v>
      </c>
      <c r="C4" s="72" t="s">
        <v>146</v>
      </c>
      <c r="D4" s="69"/>
      <c r="E4" s="68" t="s">
        <v>1</v>
      </c>
      <c r="F4" s="68"/>
      <c r="G4" s="68"/>
      <c r="H4" s="70" t="s">
        <v>14</v>
      </c>
      <c r="I4" s="68" t="s">
        <v>2</v>
      </c>
      <c r="J4" s="68"/>
      <c r="K4" s="68"/>
      <c r="L4" s="68" t="s">
        <v>3</v>
      </c>
      <c r="M4" s="68"/>
      <c r="N4" s="68"/>
      <c r="O4" s="68"/>
    </row>
    <row r="5" spans="1:18" x14ac:dyDescent="0.25">
      <c r="A5" s="85"/>
      <c r="B5" s="69"/>
      <c r="C5" s="59" t="s">
        <v>166</v>
      </c>
      <c r="D5" s="29" t="s">
        <v>147</v>
      </c>
      <c r="E5" s="29" t="s">
        <v>4</v>
      </c>
      <c r="F5" s="29" t="s">
        <v>5</v>
      </c>
      <c r="G5" s="29" t="s">
        <v>6</v>
      </c>
      <c r="H5" s="71"/>
      <c r="I5" s="29" t="s">
        <v>7</v>
      </c>
      <c r="J5" s="29" t="s">
        <v>8</v>
      </c>
      <c r="K5" s="29" t="s">
        <v>9</v>
      </c>
      <c r="L5" s="29" t="s">
        <v>10</v>
      </c>
      <c r="M5" s="29" t="s">
        <v>11</v>
      </c>
      <c r="N5" s="29" t="s">
        <v>12</v>
      </c>
      <c r="O5" s="29" t="s">
        <v>13</v>
      </c>
    </row>
    <row r="6" spans="1:18" x14ac:dyDescent="0.25">
      <c r="A6" s="72" t="s">
        <v>15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</row>
    <row r="7" spans="1:18" ht="30" x14ac:dyDescent="0.3">
      <c r="A7" s="86" t="s">
        <v>180</v>
      </c>
      <c r="B7" s="58" t="s">
        <v>242</v>
      </c>
      <c r="C7" s="72">
        <v>200</v>
      </c>
      <c r="D7" s="69"/>
      <c r="E7" s="29">
        <v>5.8</v>
      </c>
      <c r="F7" s="29">
        <v>5.48</v>
      </c>
      <c r="G7" s="29">
        <v>18.57</v>
      </c>
      <c r="H7" s="29">
        <v>146.80000000000001</v>
      </c>
      <c r="I7" s="29">
        <v>0.11</v>
      </c>
      <c r="J7" s="29">
        <v>0.91</v>
      </c>
      <c r="K7" s="29">
        <v>30.6</v>
      </c>
      <c r="L7" s="29">
        <v>161.91999999999999</v>
      </c>
      <c r="M7" s="29">
        <v>155.78</v>
      </c>
      <c r="N7" s="29">
        <v>29.62</v>
      </c>
      <c r="O7" s="29">
        <v>0.54</v>
      </c>
      <c r="Q7" s="9"/>
      <c r="R7" s="22"/>
    </row>
    <row r="8" spans="1:18" ht="13.5" customHeight="1" x14ac:dyDescent="0.3">
      <c r="A8" s="87"/>
      <c r="B8" s="38" t="s">
        <v>64</v>
      </c>
      <c r="C8" s="35">
        <v>140</v>
      </c>
      <c r="D8" s="36">
        <v>140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Q8" s="9"/>
      <c r="R8" s="22"/>
    </row>
    <row r="9" spans="1:18" ht="13.5" customHeight="1" x14ac:dyDescent="0.3">
      <c r="A9" s="87"/>
      <c r="B9" s="38" t="s">
        <v>243</v>
      </c>
      <c r="C9" s="35">
        <v>60</v>
      </c>
      <c r="D9" s="36">
        <v>60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Q9" s="9"/>
      <c r="R9" s="22"/>
    </row>
    <row r="10" spans="1:18" ht="13.5" customHeight="1" x14ac:dyDescent="0.3">
      <c r="A10" s="87"/>
      <c r="B10" s="38" t="s">
        <v>244</v>
      </c>
      <c r="C10" s="35">
        <v>16</v>
      </c>
      <c r="D10" s="36">
        <v>16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Q10" s="9"/>
      <c r="R10" s="17"/>
    </row>
    <row r="11" spans="1:18" ht="15.75" customHeight="1" x14ac:dyDescent="0.3">
      <c r="A11" s="87"/>
      <c r="B11" s="38" t="s">
        <v>67</v>
      </c>
      <c r="C11" s="35">
        <v>1.6</v>
      </c>
      <c r="D11" s="47" t="s">
        <v>245</v>
      </c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Q11" s="9"/>
      <c r="R11" s="22"/>
    </row>
    <row r="12" spans="1:18" ht="14.25" customHeight="1" x14ac:dyDescent="0.3">
      <c r="A12" s="87"/>
      <c r="B12" s="38" t="s">
        <v>53</v>
      </c>
      <c r="C12" s="35">
        <v>2</v>
      </c>
      <c r="D12" s="36">
        <v>2</v>
      </c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Q12" s="9"/>
      <c r="R12" s="22"/>
    </row>
    <row r="13" spans="1:18" ht="18.75" x14ac:dyDescent="0.3">
      <c r="A13" s="86" t="s">
        <v>246</v>
      </c>
      <c r="B13" s="37" t="s">
        <v>129</v>
      </c>
      <c r="C13" s="72">
        <v>50</v>
      </c>
      <c r="D13" s="69"/>
      <c r="E13" s="29">
        <v>13.78</v>
      </c>
      <c r="F13" s="29">
        <v>12.64</v>
      </c>
      <c r="G13" s="29">
        <v>60.11</v>
      </c>
      <c r="H13" s="29">
        <v>394.55</v>
      </c>
      <c r="I13" s="29">
        <v>0.17</v>
      </c>
      <c r="J13" s="29">
        <v>0</v>
      </c>
      <c r="K13" s="29">
        <v>0.15</v>
      </c>
      <c r="L13" s="29">
        <v>215.99</v>
      </c>
      <c r="M13" s="29">
        <v>217</v>
      </c>
      <c r="N13" s="29">
        <v>42.91</v>
      </c>
      <c r="O13" s="29">
        <v>1.74</v>
      </c>
      <c r="Q13" s="9"/>
      <c r="R13" s="22"/>
    </row>
    <row r="14" spans="1:18" ht="13.5" customHeight="1" x14ac:dyDescent="0.3">
      <c r="A14" s="92"/>
      <c r="B14" s="38" t="s">
        <v>130</v>
      </c>
      <c r="C14" s="35">
        <v>16</v>
      </c>
      <c r="D14" s="36">
        <v>16</v>
      </c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Q14" s="9"/>
      <c r="R14" s="22"/>
    </row>
    <row r="15" spans="1:18" ht="14.25" customHeight="1" x14ac:dyDescent="0.3">
      <c r="A15" s="92"/>
      <c r="B15" s="38" t="s">
        <v>53</v>
      </c>
      <c r="C15" s="35">
        <v>7</v>
      </c>
      <c r="D15" s="36">
        <v>7</v>
      </c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Q15" s="9"/>
      <c r="R15" s="22"/>
    </row>
    <row r="16" spans="1:18" ht="12.75" customHeight="1" x14ac:dyDescent="0.3">
      <c r="A16" s="93"/>
      <c r="B16" s="38" t="s">
        <v>100</v>
      </c>
      <c r="C16" s="35">
        <v>30</v>
      </c>
      <c r="D16" s="36">
        <v>30</v>
      </c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Q16" s="9"/>
      <c r="R16" s="22"/>
    </row>
    <row r="17" spans="1:28" ht="14.25" customHeight="1" x14ac:dyDescent="0.3">
      <c r="A17" s="84" t="s">
        <v>175</v>
      </c>
      <c r="B17" s="37" t="s">
        <v>29</v>
      </c>
      <c r="C17" s="72">
        <v>200</v>
      </c>
      <c r="D17" s="69"/>
      <c r="E17" s="29">
        <v>0.434</v>
      </c>
      <c r="F17" s="29">
        <v>0</v>
      </c>
      <c r="G17" s="29">
        <v>12.725</v>
      </c>
      <c r="H17" s="29">
        <v>46.033000000000001</v>
      </c>
      <c r="I17" s="29">
        <v>0.02</v>
      </c>
      <c r="J17" s="29">
        <v>0.08</v>
      </c>
      <c r="K17" s="29">
        <v>0</v>
      </c>
      <c r="L17" s="29">
        <v>3.0939999999999999</v>
      </c>
      <c r="M17" s="29">
        <v>2.7949999999999999</v>
      </c>
      <c r="N17" s="29">
        <v>0.55000000000000004</v>
      </c>
      <c r="O17" s="29">
        <v>2E-3</v>
      </c>
      <c r="Q17" s="9"/>
      <c r="R17" s="22"/>
    </row>
    <row r="18" spans="1:28" ht="14.25" customHeight="1" x14ac:dyDescent="0.3">
      <c r="A18" s="87"/>
      <c r="B18" s="38" t="s">
        <v>70</v>
      </c>
      <c r="C18" s="36">
        <v>1</v>
      </c>
      <c r="D18" s="36">
        <v>1</v>
      </c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Q18" s="9"/>
      <c r="R18" s="22"/>
    </row>
    <row r="19" spans="1:28" ht="15.75" customHeight="1" x14ac:dyDescent="0.3">
      <c r="A19" s="87"/>
      <c r="B19" s="38" t="s">
        <v>67</v>
      </c>
      <c r="C19" s="36">
        <v>15</v>
      </c>
      <c r="D19" s="36">
        <v>15</v>
      </c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8"/>
      <c r="Q19" s="9"/>
      <c r="R19" s="22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14.25" customHeight="1" x14ac:dyDescent="0.3">
      <c r="A20" s="85"/>
      <c r="B20" s="38" t="s">
        <v>71</v>
      </c>
      <c r="C20" s="36">
        <v>7</v>
      </c>
      <c r="D20" s="36">
        <v>7</v>
      </c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Q20" s="9"/>
      <c r="R20" s="22"/>
    </row>
    <row r="21" spans="1:28" ht="14.25" customHeight="1" x14ac:dyDescent="0.3">
      <c r="A21" s="48" t="s">
        <v>170</v>
      </c>
      <c r="B21" s="37" t="s">
        <v>113</v>
      </c>
      <c r="C21" s="72">
        <v>40</v>
      </c>
      <c r="D21" s="69"/>
      <c r="E21" s="49">
        <v>6.1</v>
      </c>
      <c r="F21" s="29">
        <v>5.52</v>
      </c>
      <c r="G21" s="29">
        <v>0.34</v>
      </c>
      <c r="H21" s="29">
        <v>75.36</v>
      </c>
      <c r="I21" s="29">
        <v>0.03</v>
      </c>
      <c r="J21" s="29">
        <v>0</v>
      </c>
      <c r="K21" s="29">
        <v>120</v>
      </c>
      <c r="L21" s="29">
        <v>41</v>
      </c>
      <c r="M21" s="29">
        <v>95.16</v>
      </c>
      <c r="N21" s="29">
        <v>6.64</v>
      </c>
      <c r="O21" s="29">
        <v>1.32</v>
      </c>
      <c r="Q21" s="9"/>
      <c r="R21" s="22"/>
    </row>
    <row r="22" spans="1:28" ht="14.25" customHeight="1" x14ac:dyDescent="0.3">
      <c r="A22" s="48"/>
      <c r="B22" s="37" t="s">
        <v>238</v>
      </c>
      <c r="C22" s="72">
        <v>100</v>
      </c>
      <c r="D22" s="69"/>
      <c r="E22" s="49">
        <v>0.4</v>
      </c>
      <c r="F22" s="29">
        <v>0.4</v>
      </c>
      <c r="G22" s="29">
        <v>9.8000000000000007</v>
      </c>
      <c r="H22" s="29">
        <v>47</v>
      </c>
      <c r="I22" s="29">
        <v>0.03</v>
      </c>
      <c r="J22" s="29">
        <v>10</v>
      </c>
      <c r="K22" s="29"/>
      <c r="L22" s="29">
        <v>13.05</v>
      </c>
      <c r="M22" s="29">
        <v>11</v>
      </c>
      <c r="N22" s="29">
        <v>9</v>
      </c>
      <c r="O22" s="29">
        <v>2.2000000000000002</v>
      </c>
      <c r="Q22" s="9"/>
      <c r="R22" s="22"/>
    </row>
    <row r="23" spans="1:28" ht="13.5" customHeight="1" x14ac:dyDescent="0.3">
      <c r="A23" s="48"/>
      <c r="B23" s="37" t="s">
        <v>18</v>
      </c>
      <c r="C23" s="72">
        <v>50</v>
      </c>
      <c r="D23" s="69"/>
      <c r="E23" s="49">
        <v>3.8</v>
      </c>
      <c r="F23" s="29">
        <v>0.45</v>
      </c>
      <c r="G23" s="29">
        <v>24.9</v>
      </c>
      <c r="H23" s="29">
        <v>113.22</v>
      </c>
      <c r="I23" s="29">
        <v>0.08</v>
      </c>
      <c r="J23" s="29">
        <v>0</v>
      </c>
      <c r="K23" s="29">
        <v>0</v>
      </c>
      <c r="L23" s="29">
        <v>13.02</v>
      </c>
      <c r="M23" s="29">
        <v>41.5</v>
      </c>
      <c r="N23" s="29">
        <v>17.53</v>
      </c>
      <c r="O23" s="29">
        <v>0.8</v>
      </c>
      <c r="Q23" s="9"/>
      <c r="R23" s="22"/>
    </row>
    <row r="24" spans="1:28" ht="18.75" x14ac:dyDescent="0.3">
      <c r="A24" s="48"/>
      <c r="B24" s="37" t="s">
        <v>19</v>
      </c>
      <c r="C24" s="72"/>
      <c r="D24" s="69"/>
      <c r="E24" s="29">
        <f t="shared" ref="E24:O24" si="0">SUM(E7:E23)</f>
        <v>30.313999999999997</v>
      </c>
      <c r="F24" s="29">
        <f t="shared" si="0"/>
        <v>24.49</v>
      </c>
      <c r="G24" s="29">
        <f t="shared" si="0"/>
        <v>126.44499999999999</v>
      </c>
      <c r="H24" s="29">
        <f t="shared" si="0"/>
        <v>822.96300000000008</v>
      </c>
      <c r="I24" s="29">
        <f t="shared" si="0"/>
        <v>0.44000000000000011</v>
      </c>
      <c r="J24" s="29">
        <f t="shared" si="0"/>
        <v>10.99</v>
      </c>
      <c r="K24" s="29">
        <f t="shared" si="0"/>
        <v>150.75</v>
      </c>
      <c r="L24" s="29">
        <f t="shared" si="0"/>
        <v>448.07399999999996</v>
      </c>
      <c r="M24" s="29">
        <f t="shared" si="0"/>
        <v>523.23500000000001</v>
      </c>
      <c r="N24" s="29">
        <f t="shared" si="0"/>
        <v>106.25</v>
      </c>
      <c r="O24" s="29">
        <f t="shared" si="0"/>
        <v>6.6020000000000003</v>
      </c>
      <c r="Q24" s="10"/>
      <c r="R24" s="23"/>
    </row>
    <row r="25" spans="1:28" x14ac:dyDescent="0.25">
      <c r="A25" s="72" t="s">
        <v>20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69"/>
    </row>
    <row r="26" spans="1:28" ht="29.25" x14ac:dyDescent="0.25">
      <c r="A26" s="84" t="s">
        <v>194</v>
      </c>
      <c r="B26" s="58" t="s">
        <v>138</v>
      </c>
      <c r="C26" s="72">
        <v>100</v>
      </c>
      <c r="D26" s="69"/>
      <c r="E26" s="29">
        <v>1.1299999999999999</v>
      </c>
      <c r="F26" s="29">
        <v>6.19</v>
      </c>
      <c r="G26" s="29">
        <v>4.72</v>
      </c>
      <c r="H26" s="29">
        <v>79.099999999999994</v>
      </c>
      <c r="I26" s="29">
        <v>0.06</v>
      </c>
      <c r="J26" s="29">
        <v>20.420000000000002</v>
      </c>
      <c r="K26" s="29">
        <v>0</v>
      </c>
      <c r="L26" s="29">
        <v>17.579999999999998</v>
      </c>
      <c r="M26" s="29">
        <v>32.880000000000003</v>
      </c>
      <c r="N26" s="29">
        <v>17.79</v>
      </c>
      <c r="O26" s="29">
        <v>0.84</v>
      </c>
    </row>
    <row r="27" spans="1:28" x14ac:dyDescent="0.25">
      <c r="A27" s="87"/>
      <c r="B27" s="38" t="s">
        <v>139</v>
      </c>
      <c r="C27" s="35">
        <v>84.7</v>
      </c>
      <c r="D27" s="36">
        <v>72</v>
      </c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</row>
    <row r="28" spans="1:28" x14ac:dyDescent="0.25">
      <c r="A28" s="87"/>
      <c r="B28" s="38" t="s">
        <v>60</v>
      </c>
      <c r="C28" s="35">
        <v>28.8</v>
      </c>
      <c r="D28" s="36">
        <v>24.2</v>
      </c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</row>
    <row r="29" spans="1:28" x14ac:dyDescent="0.25">
      <c r="A29" s="85"/>
      <c r="B29" s="38" t="s">
        <v>73</v>
      </c>
      <c r="C29" s="35">
        <v>6</v>
      </c>
      <c r="D29" s="36">
        <v>6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</row>
    <row r="30" spans="1:28" x14ac:dyDescent="0.25">
      <c r="A30" s="84" t="s">
        <v>202</v>
      </c>
      <c r="B30" s="37" t="s">
        <v>144</v>
      </c>
      <c r="C30" s="72">
        <v>250</v>
      </c>
      <c r="D30" s="69"/>
      <c r="E30" s="29">
        <v>5.99</v>
      </c>
      <c r="F30" s="29">
        <v>7.54</v>
      </c>
      <c r="G30" s="29">
        <v>15.53</v>
      </c>
      <c r="H30" s="29">
        <v>148.28</v>
      </c>
      <c r="I30" s="29">
        <v>0.08</v>
      </c>
      <c r="J30" s="29">
        <v>0.04</v>
      </c>
      <c r="K30" s="29">
        <v>1.28</v>
      </c>
      <c r="L30" s="29">
        <v>40.090000000000003</v>
      </c>
      <c r="M30" s="29">
        <v>43.73</v>
      </c>
      <c r="N30" s="29">
        <v>6.78</v>
      </c>
      <c r="O30" s="29">
        <v>0.38</v>
      </c>
    </row>
    <row r="31" spans="1:28" x14ac:dyDescent="0.25">
      <c r="A31" s="87"/>
      <c r="B31" s="38" t="s">
        <v>141</v>
      </c>
      <c r="C31" s="35">
        <v>64</v>
      </c>
      <c r="D31" s="36">
        <v>55.8</v>
      </c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</row>
    <row r="32" spans="1:28" x14ac:dyDescent="0.25">
      <c r="A32" s="87"/>
      <c r="B32" s="38" t="s">
        <v>128</v>
      </c>
      <c r="C32" s="35">
        <v>37.5</v>
      </c>
      <c r="D32" s="36">
        <v>30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</row>
    <row r="33" spans="1:15" x14ac:dyDescent="0.25">
      <c r="A33" s="87"/>
      <c r="B33" s="38" t="s">
        <v>58</v>
      </c>
      <c r="C33" s="35">
        <v>33.299999999999997</v>
      </c>
      <c r="D33" s="36">
        <v>25</v>
      </c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</row>
    <row r="34" spans="1:15" x14ac:dyDescent="0.25">
      <c r="A34" s="87"/>
      <c r="B34" s="38" t="s">
        <v>145</v>
      </c>
      <c r="C34" s="35">
        <v>10</v>
      </c>
      <c r="D34" s="36">
        <v>10</v>
      </c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</row>
    <row r="35" spans="1:15" x14ac:dyDescent="0.25">
      <c r="A35" s="87"/>
      <c r="B35" s="38" t="s">
        <v>59</v>
      </c>
      <c r="C35" s="35">
        <v>12.5</v>
      </c>
      <c r="D35" s="36">
        <v>10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</row>
    <row r="36" spans="1:15" x14ac:dyDescent="0.25">
      <c r="A36" s="87"/>
      <c r="B36" s="38" t="s">
        <v>60</v>
      </c>
      <c r="C36" s="35">
        <v>12</v>
      </c>
      <c r="D36" s="36">
        <v>10</v>
      </c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</row>
    <row r="37" spans="1:15" x14ac:dyDescent="0.25">
      <c r="A37" s="85"/>
      <c r="B37" s="38" t="s">
        <v>73</v>
      </c>
      <c r="C37" s="35">
        <v>5</v>
      </c>
      <c r="D37" s="36">
        <v>5</v>
      </c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</row>
    <row r="38" spans="1:15" x14ac:dyDescent="0.25">
      <c r="A38" s="84" t="s">
        <v>178</v>
      </c>
      <c r="B38" s="37" t="s">
        <v>32</v>
      </c>
      <c r="C38" s="72">
        <v>100</v>
      </c>
      <c r="D38" s="69"/>
      <c r="E38" s="29">
        <v>12.7</v>
      </c>
      <c r="F38" s="29">
        <v>3.76</v>
      </c>
      <c r="G38" s="29">
        <v>7.67</v>
      </c>
      <c r="H38" s="29">
        <v>133.75</v>
      </c>
      <c r="I38" s="29">
        <v>0.09</v>
      </c>
      <c r="J38" s="29">
        <v>0.5</v>
      </c>
      <c r="K38" s="29">
        <v>25</v>
      </c>
      <c r="L38" s="29">
        <v>50</v>
      </c>
      <c r="M38" s="29">
        <v>152</v>
      </c>
      <c r="N38" s="29">
        <v>32</v>
      </c>
      <c r="O38" s="29">
        <v>0.7</v>
      </c>
    </row>
    <row r="39" spans="1:15" x14ac:dyDescent="0.25">
      <c r="A39" s="87"/>
      <c r="B39" s="38" t="s">
        <v>74</v>
      </c>
      <c r="C39" s="35">
        <v>100</v>
      </c>
      <c r="D39" s="36">
        <v>92.5</v>
      </c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</row>
    <row r="40" spans="1:15" x14ac:dyDescent="0.25">
      <c r="A40" s="87"/>
      <c r="B40" s="38" t="s">
        <v>100</v>
      </c>
      <c r="C40" s="35">
        <v>12</v>
      </c>
      <c r="D40" s="36">
        <v>12</v>
      </c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</row>
    <row r="41" spans="1:15" x14ac:dyDescent="0.25">
      <c r="A41" s="87"/>
      <c r="B41" s="38" t="s">
        <v>68</v>
      </c>
      <c r="C41" s="35">
        <v>0.7</v>
      </c>
      <c r="D41" s="36">
        <v>0.7</v>
      </c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</row>
    <row r="42" spans="1:15" x14ac:dyDescent="0.25">
      <c r="A42" s="87"/>
      <c r="B42" s="38" t="s">
        <v>53</v>
      </c>
      <c r="C42" s="35">
        <v>12</v>
      </c>
      <c r="D42" s="36">
        <v>12</v>
      </c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</row>
    <row r="43" spans="1:15" x14ac:dyDescent="0.25">
      <c r="A43" s="87"/>
      <c r="B43" s="38" t="s">
        <v>65</v>
      </c>
      <c r="C43" s="35">
        <v>8</v>
      </c>
      <c r="D43" s="36">
        <v>8</v>
      </c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</row>
    <row r="44" spans="1:15" x14ac:dyDescent="0.25">
      <c r="A44" s="87"/>
      <c r="B44" s="38" t="s">
        <v>116</v>
      </c>
      <c r="C44" s="35">
        <v>0.2</v>
      </c>
      <c r="D44" s="36">
        <v>0.2</v>
      </c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</row>
    <row r="45" spans="1:15" x14ac:dyDescent="0.25">
      <c r="A45" s="85"/>
      <c r="B45" s="38" t="s">
        <v>73</v>
      </c>
      <c r="C45" s="35">
        <v>8</v>
      </c>
      <c r="D45" s="36">
        <v>8</v>
      </c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</row>
    <row r="46" spans="1:15" x14ac:dyDescent="0.25">
      <c r="A46" s="84" t="s">
        <v>179</v>
      </c>
      <c r="B46" s="37" t="s">
        <v>33</v>
      </c>
      <c r="C46" s="72">
        <v>230</v>
      </c>
      <c r="D46" s="69"/>
      <c r="E46" s="29">
        <v>4.28</v>
      </c>
      <c r="F46" s="29">
        <v>7</v>
      </c>
      <c r="G46" s="29">
        <v>30</v>
      </c>
      <c r="H46" s="29">
        <v>200</v>
      </c>
      <c r="I46" s="29">
        <v>0.21</v>
      </c>
      <c r="J46" s="29">
        <v>25</v>
      </c>
      <c r="K46" s="29">
        <v>36</v>
      </c>
      <c r="L46" s="29">
        <v>51</v>
      </c>
      <c r="M46" s="29">
        <v>117</v>
      </c>
      <c r="N46" s="29">
        <v>39</v>
      </c>
      <c r="O46" s="29">
        <v>1.5</v>
      </c>
    </row>
    <row r="47" spans="1:15" x14ac:dyDescent="0.25">
      <c r="A47" s="87"/>
      <c r="B47" s="38" t="s">
        <v>58</v>
      </c>
      <c r="C47" s="35" t="s">
        <v>232</v>
      </c>
      <c r="D47" s="36">
        <v>130</v>
      </c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</row>
    <row r="48" spans="1:15" x14ac:dyDescent="0.25">
      <c r="A48" s="87"/>
      <c r="B48" s="38" t="s">
        <v>75</v>
      </c>
      <c r="C48" s="35">
        <v>40</v>
      </c>
      <c r="D48" s="36">
        <v>40</v>
      </c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</row>
    <row r="49" spans="1:15" x14ac:dyDescent="0.25">
      <c r="A49" s="87"/>
      <c r="B49" s="38" t="s">
        <v>53</v>
      </c>
      <c r="C49" s="35">
        <v>7</v>
      </c>
      <c r="D49" s="36">
        <v>7</v>
      </c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</row>
    <row r="50" spans="1:15" x14ac:dyDescent="0.25">
      <c r="A50" s="85"/>
      <c r="B50" s="38" t="s">
        <v>116</v>
      </c>
      <c r="C50" s="35">
        <v>0.2</v>
      </c>
      <c r="D50" s="36">
        <v>0.2</v>
      </c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</row>
    <row r="51" spans="1:15" x14ac:dyDescent="0.25">
      <c r="A51" s="84" t="s">
        <v>174</v>
      </c>
      <c r="B51" s="37" t="s">
        <v>120</v>
      </c>
      <c r="C51" s="72">
        <v>200</v>
      </c>
      <c r="D51" s="69"/>
      <c r="E51" s="29">
        <v>0.04</v>
      </c>
      <c r="F51" s="29">
        <v>0</v>
      </c>
      <c r="G51" s="29">
        <v>24.76</v>
      </c>
      <c r="H51" s="29">
        <v>94.2</v>
      </c>
      <c r="I51" s="29">
        <v>0.01</v>
      </c>
      <c r="J51" s="29">
        <v>0.16800000000000001</v>
      </c>
      <c r="K51" s="29">
        <v>0</v>
      </c>
      <c r="L51" s="29">
        <v>6.4</v>
      </c>
      <c r="M51" s="29">
        <v>3.6</v>
      </c>
      <c r="N51" s="29">
        <v>0</v>
      </c>
      <c r="O51" s="29">
        <v>0.18</v>
      </c>
    </row>
    <row r="52" spans="1:15" x14ac:dyDescent="0.25">
      <c r="A52" s="87"/>
      <c r="B52" s="38" t="s">
        <v>66</v>
      </c>
      <c r="C52" s="35">
        <v>20</v>
      </c>
      <c r="D52" s="36">
        <v>20</v>
      </c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</row>
    <row r="53" spans="1:15" x14ac:dyDescent="0.25">
      <c r="A53" s="85"/>
      <c r="B53" s="38" t="s">
        <v>67</v>
      </c>
      <c r="C53" s="35">
        <v>20</v>
      </c>
      <c r="D53" s="36">
        <v>20</v>
      </c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</row>
    <row r="54" spans="1:15" x14ac:dyDescent="0.25">
      <c r="A54" s="48"/>
      <c r="B54" s="37" t="s">
        <v>18</v>
      </c>
      <c r="C54" s="72">
        <v>50</v>
      </c>
      <c r="D54" s="69"/>
      <c r="E54" s="49">
        <v>3.8</v>
      </c>
      <c r="F54" s="29">
        <v>0.45</v>
      </c>
      <c r="G54" s="29">
        <v>24.9</v>
      </c>
      <c r="H54" s="29">
        <v>113.22</v>
      </c>
      <c r="I54" s="29">
        <v>0.08</v>
      </c>
      <c r="J54" s="29">
        <v>0</v>
      </c>
      <c r="K54" s="29">
        <v>0</v>
      </c>
      <c r="L54" s="29">
        <v>13.02</v>
      </c>
      <c r="M54" s="29">
        <v>41.5</v>
      </c>
      <c r="N54" s="29">
        <v>17.53</v>
      </c>
      <c r="O54" s="29">
        <v>0.8</v>
      </c>
    </row>
    <row r="55" spans="1:15" x14ac:dyDescent="0.25">
      <c r="A55" s="48"/>
      <c r="B55" s="37" t="s">
        <v>24</v>
      </c>
      <c r="C55" s="72">
        <v>50</v>
      </c>
      <c r="D55" s="69"/>
      <c r="E55" s="29">
        <v>2.75</v>
      </c>
      <c r="F55" s="29">
        <v>0.5</v>
      </c>
      <c r="G55" s="29">
        <v>17</v>
      </c>
      <c r="H55" s="29">
        <v>85</v>
      </c>
      <c r="I55" s="29">
        <v>0.09</v>
      </c>
      <c r="J55" s="29">
        <v>0</v>
      </c>
      <c r="K55" s="29">
        <v>0</v>
      </c>
      <c r="L55" s="29">
        <v>10.5</v>
      </c>
      <c r="M55" s="29">
        <v>87</v>
      </c>
      <c r="N55" s="29">
        <v>28.5</v>
      </c>
      <c r="O55" s="29">
        <v>1.8</v>
      </c>
    </row>
    <row r="56" spans="1:15" x14ac:dyDescent="0.25">
      <c r="A56" s="48"/>
      <c r="B56" s="37" t="s">
        <v>26</v>
      </c>
      <c r="C56" s="72"/>
      <c r="D56" s="69"/>
      <c r="E56" s="29">
        <f t="shared" ref="E56:O56" si="1">SUM(E26:E55)</f>
        <v>30.69</v>
      </c>
      <c r="F56" s="29">
        <f t="shared" si="1"/>
        <v>25.44</v>
      </c>
      <c r="G56" s="29">
        <f t="shared" si="1"/>
        <v>124.58000000000001</v>
      </c>
      <c r="H56" s="29">
        <f t="shared" si="1"/>
        <v>853.55000000000007</v>
      </c>
      <c r="I56" s="29">
        <f t="shared" si="1"/>
        <v>0.62</v>
      </c>
      <c r="J56" s="29">
        <f t="shared" si="1"/>
        <v>46.128</v>
      </c>
      <c r="K56" s="29">
        <f t="shared" si="1"/>
        <v>62.28</v>
      </c>
      <c r="L56" s="29">
        <f t="shared" si="1"/>
        <v>188.59000000000003</v>
      </c>
      <c r="M56" s="29">
        <f t="shared" si="1"/>
        <v>477.71000000000004</v>
      </c>
      <c r="N56" s="29">
        <f t="shared" si="1"/>
        <v>141.6</v>
      </c>
      <c r="O56" s="29">
        <f t="shared" si="1"/>
        <v>6.2</v>
      </c>
    </row>
    <row r="57" spans="1:15" x14ac:dyDescent="0.25">
      <c r="A57" s="48"/>
      <c r="B57" s="31" t="s">
        <v>167</v>
      </c>
      <c r="C57" s="72"/>
      <c r="D57" s="69"/>
      <c r="E57" s="29">
        <f t="shared" ref="E57:O57" si="2">SUM(E24+E56)</f>
        <v>61.003999999999998</v>
      </c>
      <c r="F57" s="29">
        <f t="shared" si="2"/>
        <v>49.93</v>
      </c>
      <c r="G57" s="29">
        <f t="shared" si="2"/>
        <v>251.02500000000001</v>
      </c>
      <c r="H57" s="29">
        <f t="shared" si="2"/>
        <v>1676.5130000000001</v>
      </c>
      <c r="I57" s="29">
        <f t="shared" si="2"/>
        <v>1.06</v>
      </c>
      <c r="J57" s="29">
        <f t="shared" si="2"/>
        <v>57.118000000000002</v>
      </c>
      <c r="K57" s="29">
        <f t="shared" si="2"/>
        <v>213.03</v>
      </c>
      <c r="L57" s="29">
        <f t="shared" si="2"/>
        <v>636.66399999999999</v>
      </c>
      <c r="M57" s="29">
        <f t="shared" si="2"/>
        <v>1000.9450000000001</v>
      </c>
      <c r="N57" s="29">
        <f t="shared" si="2"/>
        <v>247.85</v>
      </c>
      <c r="O57" s="29">
        <f t="shared" si="2"/>
        <v>12.802</v>
      </c>
    </row>
    <row r="58" spans="1:15" x14ac:dyDescent="0.25">
      <c r="A58" s="72" t="s">
        <v>106</v>
      </c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69"/>
    </row>
    <row r="59" spans="1:15" x14ac:dyDescent="0.25">
      <c r="A59" s="84" t="s">
        <v>191</v>
      </c>
      <c r="B59" s="54" t="s">
        <v>114</v>
      </c>
      <c r="C59" s="72">
        <v>200</v>
      </c>
      <c r="D59" s="69"/>
      <c r="E59" s="29">
        <v>1.36</v>
      </c>
      <c r="F59" s="29"/>
      <c r="G59" s="29">
        <v>29.02</v>
      </c>
      <c r="H59" s="29">
        <v>116.19</v>
      </c>
      <c r="I59" s="29"/>
      <c r="J59" s="29"/>
      <c r="K59" s="29"/>
      <c r="L59" s="29">
        <v>9.9</v>
      </c>
      <c r="M59" s="29">
        <v>18.48</v>
      </c>
      <c r="N59" s="29"/>
      <c r="O59" s="29">
        <v>0.03</v>
      </c>
    </row>
    <row r="60" spans="1:15" x14ac:dyDescent="0.25">
      <c r="A60" s="87"/>
      <c r="B60" s="38" t="s">
        <v>94</v>
      </c>
      <c r="C60" s="35">
        <v>24</v>
      </c>
      <c r="D60" s="36">
        <v>24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</row>
    <row r="61" spans="1:15" x14ac:dyDescent="0.25">
      <c r="A61" s="85"/>
      <c r="B61" s="38" t="s">
        <v>67</v>
      </c>
      <c r="C61" s="35">
        <v>10</v>
      </c>
      <c r="D61" s="36">
        <v>10</v>
      </c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</row>
    <row r="62" spans="1:15" x14ac:dyDescent="0.25">
      <c r="A62" s="48"/>
      <c r="B62" s="37" t="s">
        <v>111</v>
      </c>
      <c r="C62" s="72">
        <v>15</v>
      </c>
      <c r="D62" s="69"/>
      <c r="E62" s="64">
        <v>0.59</v>
      </c>
      <c r="F62" s="64">
        <v>4.59</v>
      </c>
      <c r="G62" s="64">
        <v>9.3800000000000008</v>
      </c>
      <c r="H62" s="64">
        <v>81.150000000000006</v>
      </c>
      <c r="I62" s="64"/>
      <c r="J62" s="64"/>
      <c r="K62" s="64"/>
      <c r="L62" s="64"/>
      <c r="M62" s="64"/>
      <c r="N62" s="64"/>
      <c r="O62" s="64"/>
    </row>
    <row r="63" spans="1:15" x14ac:dyDescent="0.25">
      <c r="A63" s="48"/>
      <c r="B63" s="37" t="s">
        <v>109</v>
      </c>
      <c r="C63" s="72"/>
      <c r="D63" s="69"/>
      <c r="E63" s="29">
        <f>SUM(E59:E62)</f>
        <v>1.9500000000000002</v>
      </c>
      <c r="F63" s="29">
        <f t="shared" ref="F63:O63" si="3">SUM(F59:F62)</f>
        <v>4.59</v>
      </c>
      <c r="G63" s="29">
        <f t="shared" si="3"/>
        <v>38.4</v>
      </c>
      <c r="H63" s="29">
        <f t="shared" si="3"/>
        <v>197.34</v>
      </c>
      <c r="I63" s="29"/>
      <c r="J63" s="29"/>
      <c r="K63" s="29"/>
      <c r="L63" s="29">
        <f t="shared" si="3"/>
        <v>9.9</v>
      </c>
      <c r="M63" s="29">
        <f t="shared" si="3"/>
        <v>18.48</v>
      </c>
      <c r="N63" s="29"/>
      <c r="O63" s="29">
        <f t="shared" si="3"/>
        <v>0.03</v>
      </c>
    </row>
    <row r="64" spans="1:15" x14ac:dyDescent="0.25">
      <c r="A64" s="48"/>
      <c r="B64" s="37" t="s">
        <v>27</v>
      </c>
      <c r="C64" s="72"/>
      <c r="D64" s="69"/>
      <c r="E64" s="29">
        <f>SUM(E24,E56,E63)</f>
        <v>62.954000000000001</v>
      </c>
      <c r="F64" s="29">
        <f t="shared" ref="F64:O64" si="4">SUM(F56,F63,F24)</f>
        <v>54.519999999999996</v>
      </c>
      <c r="G64" s="29">
        <f t="shared" si="4"/>
        <v>289.42500000000001</v>
      </c>
      <c r="H64" s="29">
        <f t="shared" si="4"/>
        <v>1873.8530000000001</v>
      </c>
      <c r="I64" s="29">
        <f t="shared" si="4"/>
        <v>1.06</v>
      </c>
      <c r="J64" s="29">
        <f t="shared" si="4"/>
        <v>57.118000000000002</v>
      </c>
      <c r="K64" s="29">
        <f t="shared" si="4"/>
        <v>213.03</v>
      </c>
      <c r="L64" s="29">
        <f t="shared" si="4"/>
        <v>646.56399999999996</v>
      </c>
      <c r="M64" s="29">
        <f t="shared" si="4"/>
        <v>1019.4250000000001</v>
      </c>
      <c r="N64" s="29">
        <f t="shared" si="4"/>
        <v>247.85</v>
      </c>
      <c r="O64" s="29">
        <f t="shared" si="4"/>
        <v>12.832000000000001</v>
      </c>
    </row>
    <row r="82" spans="2:15" x14ac:dyDescent="0.25">
      <c r="B82" s="8"/>
      <c r="C82" s="8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</row>
    <row r="83" spans="2:15" x14ac:dyDescent="0.25">
      <c r="B83" s="5"/>
      <c r="C83" s="5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2:15" x14ac:dyDescent="0.25">
      <c r="B84" s="5"/>
      <c r="C84" s="5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2:15" x14ac:dyDescent="0.25">
      <c r="B85" s="5"/>
      <c r="C85" s="5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2:15" x14ac:dyDescent="0.25">
      <c r="B86" s="5"/>
      <c r="C86" s="5"/>
      <c r="D86" s="1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2:15" x14ac:dyDescent="0.25">
      <c r="B87" s="5"/>
      <c r="C87" s="5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2:15" x14ac:dyDescent="0.25">
      <c r="B88" s="5"/>
      <c r="C88" s="5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2:15" x14ac:dyDescent="0.25">
      <c r="B89" s="5"/>
      <c r="C89" s="5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2:15" x14ac:dyDescent="0.25">
      <c r="B90" s="5"/>
      <c r="C90" s="5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2:15" x14ac:dyDescent="0.25">
      <c r="B91" s="8"/>
      <c r="C91" s="8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</row>
    <row r="92" spans="2:15" x14ac:dyDescent="0.25">
      <c r="B92" s="5"/>
      <c r="C92" s="5"/>
      <c r="D92" s="6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</row>
    <row r="93" spans="2:15" x14ac:dyDescent="0.25">
      <c r="B93" s="5"/>
      <c r="C93" s="5"/>
      <c r="D93" s="6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</row>
    <row r="94" spans="2:15" x14ac:dyDescent="0.25">
      <c r="B94" s="5"/>
      <c r="C94" s="5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2:15" x14ac:dyDescent="0.25">
      <c r="B95" s="8"/>
      <c r="C95" s="8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</row>
    <row r="96" spans="2:15" x14ac:dyDescent="0.25">
      <c r="B96" s="5"/>
      <c r="C96" s="5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2:15" x14ac:dyDescent="0.25">
      <c r="B97" s="5"/>
      <c r="C97" s="5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2:15" x14ac:dyDescent="0.25">
      <c r="B98" s="5"/>
      <c r="C98" s="5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2:15" x14ac:dyDescent="0.25">
      <c r="B99" s="8"/>
      <c r="C99" s="8"/>
      <c r="D99" s="4"/>
      <c r="E99" s="13"/>
      <c r="F99" s="4"/>
      <c r="G99" s="4"/>
      <c r="H99" s="4"/>
      <c r="I99" s="4"/>
      <c r="J99" s="4"/>
      <c r="K99" s="4"/>
      <c r="L99" s="4"/>
      <c r="M99" s="4"/>
      <c r="N99" s="4"/>
      <c r="O99" s="4"/>
    </row>
    <row r="100" spans="2:15" x14ac:dyDescent="0.25">
      <c r="B100" s="8"/>
      <c r="C100" s="8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</row>
    <row r="101" spans="2:15" x14ac:dyDescent="0.25">
      <c r="B101" s="5"/>
      <c r="C101" s="5"/>
      <c r="D101" s="6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</row>
    <row r="102" spans="2:15" x14ac:dyDescent="0.25">
      <c r="B102" s="5"/>
      <c r="C102" s="5"/>
      <c r="D102" s="6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</row>
    <row r="103" spans="2:15" x14ac:dyDescent="0.25">
      <c r="B103" s="8"/>
      <c r="C103" s="8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</row>
  </sheetData>
  <mergeCells count="39">
    <mergeCell ref="C59:D59"/>
    <mergeCell ref="A46:A50"/>
    <mergeCell ref="A51:A53"/>
    <mergeCell ref="A58:O58"/>
    <mergeCell ref="C54:D54"/>
    <mergeCell ref="C55:D55"/>
    <mergeCell ref="C56:D56"/>
    <mergeCell ref="A38:A45"/>
    <mergeCell ref="A4:A5"/>
    <mergeCell ref="A6:O6"/>
    <mergeCell ref="A7:A12"/>
    <mergeCell ref="A17:A20"/>
    <mergeCell ref="B4:B5"/>
    <mergeCell ref="E4:G4"/>
    <mergeCell ref="H4:H5"/>
    <mergeCell ref="I4:K4"/>
    <mergeCell ref="L4:O4"/>
    <mergeCell ref="C4:D4"/>
    <mergeCell ref="C7:D7"/>
    <mergeCell ref="C17:D17"/>
    <mergeCell ref="C23:D23"/>
    <mergeCell ref="C22:D22"/>
    <mergeCell ref="A13:A16"/>
    <mergeCell ref="C21:D21"/>
    <mergeCell ref="C13:D13"/>
    <mergeCell ref="C62:D62"/>
    <mergeCell ref="C63:D63"/>
    <mergeCell ref="C64:D64"/>
    <mergeCell ref="C26:D26"/>
    <mergeCell ref="C57:D57"/>
    <mergeCell ref="C24:D24"/>
    <mergeCell ref="C30:D30"/>
    <mergeCell ref="C38:D38"/>
    <mergeCell ref="C46:D46"/>
    <mergeCell ref="C51:D51"/>
    <mergeCell ref="A25:O25"/>
    <mergeCell ref="A59:A61"/>
    <mergeCell ref="A26:A29"/>
    <mergeCell ref="A30:A37"/>
  </mergeCells>
  <pageMargins left="0.7" right="0.7" top="0.75" bottom="0.75" header="0.3" footer="0.3"/>
  <pageSetup paperSize="9" scale="5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5"/>
  <sheetViews>
    <sheetView topLeftCell="A14" zoomScale="90" zoomScaleNormal="90" workbookViewId="0">
      <selection activeCell="D19" sqref="D19"/>
    </sheetView>
  </sheetViews>
  <sheetFormatPr defaultRowHeight="15" x14ac:dyDescent="0.25"/>
  <cols>
    <col min="1" max="1" width="16.28515625" customWidth="1"/>
    <col min="2" max="2" width="30.85546875" customWidth="1"/>
    <col min="3" max="3" width="15.140625" customWidth="1"/>
    <col min="4" max="4" width="12.42578125" customWidth="1"/>
    <col min="5" max="5" width="10.5703125" customWidth="1"/>
    <col min="6" max="6" width="9.85546875" customWidth="1"/>
    <col min="7" max="7" width="11.28515625" customWidth="1"/>
    <col min="8" max="8" width="11" customWidth="1"/>
    <col min="9" max="9" width="9.140625" customWidth="1"/>
    <col min="10" max="10" width="9.28515625" customWidth="1"/>
    <col min="11" max="11" width="7.5703125" customWidth="1"/>
    <col min="12" max="12" width="8.42578125" customWidth="1"/>
    <col min="13" max="13" width="8" customWidth="1"/>
    <col min="14" max="14" width="6.85546875" customWidth="1"/>
    <col min="15" max="15" width="10.140625" customWidth="1"/>
    <col min="17" max="17" width="21.42578125" customWidth="1"/>
    <col min="18" max="18" width="17.5703125" customWidth="1"/>
    <col min="21" max="21" width="15.28515625" customWidth="1"/>
  </cols>
  <sheetData>
    <row r="1" spans="1:20" x14ac:dyDescent="0.25">
      <c r="A1" s="26" t="s">
        <v>206</v>
      </c>
      <c r="B1" s="2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20" x14ac:dyDescent="0.25">
      <c r="A2" s="26" t="s">
        <v>207</v>
      </c>
      <c r="B2" s="2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20" x14ac:dyDescent="0.25">
      <c r="A3" s="26" t="s">
        <v>231</v>
      </c>
      <c r="B3" s="28"/>
      <c r="C3" s="28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20" ht="15" customHeight="1" x14ac:dyDescent="0.25">
      <c r="A4" s="84"/>
      <c r="B4" s="81" t="s">
        <v>0</v>
      </c>
      <c r="C4" s="68" t="s">
        <v>146</v>
      </c>
      <c r="D4" s="68"/>
      <c r="E4" s="68" t="s">
        <v>1</v>
      </c>
      <c r="F4" s="68"/>
      <c r="G4" s="68"/>
      <c r="H4" s="70" t="s">
        <v>14</v>
      </c>
      <c r="I4" s="68" t="s">
        <v>2</v>
      </c>
      <c r="J4" s="68"/>
      <c r="K4" s="68"/>
      <c r="L4" s="68" t="s">
        <v>3</v>
      </c>
      <c r="M4" s="68"/>
      <c r="N4" s="68"/>
      <c r="O4" s="68"/>
    </row>
    <row r="5" spans="1:20" ht="18.75" x14ac:dyDescent="0.3">
      <c r="A5" s="85"/>
      <c r="B5" s="83"/>
      <c r="C5" s="29" t="s">
        <v>152</v>
      </c>
      <c r="D5" s="30" t="s">
        <v>147</v>
      </c>
      <c r="E5" s="31" t="s">
        <v>4</v>
      </c>
      <c r="F5" s="31" t="s">
        <v>5</v>
      </c>
      <c r="G5" s="31" t="s">
        <v>6</v>
      </c>
      <c r="H5" s="71"/>
      <c r="I5" s="29" t="s">
        <v>7</v>
      </c>
      <c r="J5" s="29" t="s">
        <v>8</v>
      </c>
      <c r="K5" s="29" t="s">
        <v>9</v>
      </c>
      <c r="L5" s="29" t="s">
        <v>10</v>
      </c>
      <c r="M5" s="29" t="s">
        <v>11</v>
      </c>
      <c r="N5" s="29" t="s">
        <v>12</v>
      </c>
      <c r="O5" s="29" t="s">
        <v>13</v>
      </c>
      <c r="Q5" s="9"/>
      <c r="R5" s="9"/>
      <c r="S5" s="9"/>
      <c r="T5" s="9"/>
    </row>
    <row r="6" spans="1:20" ht="18.75" x14ac:dyDescent="0.3">
      <c r="A6" s="72" t="s">
        <v>15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Q6" s="9"/>
      <c r="R6" s="9"/>
      <c r="S6" s="9"/>
      <c r="T6" s="9"/>
    </row>
    <row r="7" spans="1:20" ht="15" customHeight="1" x14ac:dyDescent="0.3">
      <c r="A7" s="86" t="s">
        <v>197</v>
      </c>
      <c r="B7" s="45" t="s">
        <v>236</v>
      </c>
      <c r="C7" s="72">
        <v>200</v>
      </c>
      <c r="D7" s="69"/>
      <c r="E7" s="29">
        <v>4.29</v>
      </c>
      <c r="F7" s="29">
        <v>3.87</v>
      </c>
      <c r="G7" s="29">
        <v>33.69</v>
      </c>
      <c r="H7" s="29">
        <v>187.15</v>
      </c>
      <c r="I7" s="29">
        <v>0.04</v>
      </c>
      <c r="J7" s="29">
        <v>0</v>
      </c>
      <c r="K7" s="29">
        <v>0.04</v>
      </c>
      <c r="L7" s="29">
        <v>10.16</v>
      </c>
      <c r="M7" s="29">
        <v>36.67</v>
      </c>
      <c r="N7" s="29">
        <v>7.5</v>
      </c>
      <c r="O7" s="29">
        <v>0.45</v>
      </c>
      <c r="Q7" s="9"/>
      <c r="R7" s="9"/>
      <c r="S7" s="9"/>
      <c r="T7" s="9"/>
    </row>
    <row r="8" spans="1:20" ht="12" customHeight="1" x14ac:dyDescent="0.3">
      <c r="A8" s="87"/>
      <c r="B8" s="38" t="s">
        <v>237</v>
      </c>
      <c r="C8" s="35">
        <v>30.8</v>
      </c>
      <c r="D8" s="36">
        <v>30.8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Q8" s="9"/>
      <c r="R8" s="9"/>
      <c r="S8" s="9"/>
      <c r="T8" s="9"/>
    </row>
    <row r="9" spans="1:20" ht="14.25" customHeight="1" x14ac:dyDescent="0.3">
      <c r="A9" s="87"/>
      <c r="B9" s="38" t="s">
        <v>64</v>
      </c>
      <c r="C9" s="35">
        <v>100</v>
      </c>
      <c r="D9" s="36">
        <v>100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Q9" s="9"/>
      <c r="R9" s="9"/>
      <c r="S9" s="9"/>
      <c r="T9" s="9"/>
    </row>
    <row r="10" spans="1:20" ht="14.25" customHeight="1" x14ac:dyDescent="0.3">
      <c r="A10" s="87"/>
      <c r="B10" s="38" t="s">
        <v>53</v>
      </c>
      <c r="C10" s="35">
        <v>5</v>
      </c>
      <c r="D10" s="36">
        <v>5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Q10" s="9"/>
      <c r="R10" s="9"/>
      <c r="S10" s="9"/>
      <c r="T10" s="9"/>
    </row>
    <row r="11" spans="1:20" ht="12.75" customHeight="1" x14ac:dyDescent="0.3">
      <c r="A11" s="85"/>
      <c r="B11" s="38" t="s">
        <v>67</v>
      </c>
      <c r="C11" s="35">
        <v>7</v>
      </c>
      <c r="D11" s="36">
        <v>7</v>
      </c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Q11" s="9"/>
      <c r="R11" s="9"/>
      <c r="S11" s="9"/>
      <c r="T11" s="9"/>
    </row>
    <row r="12" spans="1:20" ht="13.5" customHeight="1" x14ac:dyDescent="0.3">
      <c r="A12" s="84" t="s">
        <v>222</v>
      </c>
      <c r="B12" s="37" t="s">
        <v>129</v>
      </c>
      <c r="C12" s="72">
        <v>50</v>
      </c>
      <c r="D12" s="69"/>
      <c r="E12" s="29">
        <v>13.78</v>
      </c>
      <c r="F12" s="29">
        <v>12.64</v>
      </c>
      <c r="G12" s="29">
        <v>60.11</v>
      </c>
      <c r="H12" s="29">
        <v>394.55</v>
      </c>
      <c r="I12" s="29">
        <v>0.17</v>
      </c>
      <c r="J12" s="29">
        <v>0</v>
      </c>
      <c r="K12" s="29">
        <v>0.15</v>
      </c>
      <c r="L12" s="29">
        <v>215.99</v>
      </c>
      <c r="M12" s="29">
        <v>217</v>
      </c>
      <c r="N12" s="29">
        <v>42.91</v>
      </c>
      <c r="O12" s="29">
        <v>1.74</v>
      </c>
      <c r="Q12" s="9"/>
      <c r="R12" s="9"/>
      <c r="S12" s="9"/>
      <c r="T12" s="9"/>
    </row>
    <row r="13" spans="1:20" ht="14.25" customHeight="1" x14ac:dyDescent="0.3">
      <c r="A13" s="87"/>
      <c r="B13" s="38" t="s">
        <v>130</v>
      </c>
      <c r="C13" s="35">
        <v>16</v>
      </c>
      <c r="D13" s="36">
        <v>16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Q13" s="9"/>
      <c r="R13" s="9"/>
      <c r="S13" s="9"/>
      <c r="T13" s="9"/>
    </row>
    <row r="14" spans="1:20" ht="14.25" customHeight="1" x14ac:dyDescent="0.3">
      <c r="A14" s="87"/>
      <c r="B14" s="38" t="s">
        <v>131</v>
      </c>
      <c r="C14" s="35">
        <v>30</v>
      </c>
      <c r="D14" s="36">
        <v>30</v>
      </c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Q14" s="9"/>
      <c r="R14" s="9"/>
      <c r="S14" s="9"/>
      <c r="T14" s="9"/>
    </row>
    <row r="15" spans="1:20" ht="16.5" customHeight="1" x14ac:dyDescent="0.3">
      <c r="A15" s="85"/>
      <c r="B15" s="38" t="s">
        <v>53</v>
      </c>
      <c r="C15" s="35">
        <v>5</v>
      </c>
      <c r="D15" s="36">
        <v>5</v>
      </c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Q15" s="9"/>
      <c r="R15" s="9"/>
      <c r="S15" s="9"/>
      <c r="T15" s="9"/>
    </row>
    <row r="16" spans="1:20" ht="15.75" customHeight="1" x14ac:dyDescent="0.3">
      <c r="A16" s="84" t="s">
        <v>175</v>
      </c>
      <c r="B16" s="37" t="s">
        <v>29</v>
      </c>
      <c r="C16" s="72">
        <v>200</v>
      </c>
      <c r="D16" s="69"/>
      <c r="E16" s="29">
        <v>0.434</v>
      </c>
      <c r="F16" s="29">
        <v>0</v>
      </c>
      <c r="G16" s="29">
        <v>12.725</v>
      </c>
      <c r="H16" s="29">
        <v>46.033000000000001</v>
      </c>
      <c r="I16" s="29">
        <v>0.02</v>
      </c>
      <c r="J16" s="29">
        <v>0.08</v>
      </c>
      <c r="K16" s="29">
        <v>0</v>
      </c>
      <c r="L16" s="29">
        <v>3.0939999999999999</v>
      </c>
      <c r="M16" s="29">
        <v>2.7949999999999999</v>
      </c>
      <c r="N16" s="29">
        <v>0.55000000000000004</v>
      </c>
      <c r="O16" s="29">
        <v>2E-3</v>
      </c>
      <c r="Q16" s="9"/>
      <c r="R16" s="9"/>
      <c r="S16" s="9"/>
      <c r="T16" s="9"/>
    </row>
    <row r="17" spans="1:20" ht="12.75" customHeight="1" x14ac:dyDescent="0.3">
      <c r="A17" s="87"/>
      <c r="B17" s="38" t="s">
        <v>70</v>
      </c>
      <c r="C17" s="35">
        <v>1</v>
      </c>
      <c r="D17" s="36">
        <v>1</v>
      </c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Q17" s="9"/>
      <c r="R17" s="9"/>
      <c r="S17" s="9"/>
      <c r="T17" s="9"/>
    </row>
    <row r="18" spans="1:20" ht="14.25" customHeight="1" x14ac:dyDescent="0.3">
      <c r="A18" s="87"/>
      <c r="B18" s="38" t="s">
        <v>67</v>
      </c>
      <c r="C18" s="35">
        <v>15</v>
      </c>
      <c r="D18" s="36">
        <v>15</v>
      </c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Q18" s="9"/>
      <c r="R18" s="9"/>
      <c r="S18" s="9"/>
      <c r="T18" s="9"/>
    </row>
    <row r="19" spans="1:20" ht="15.75" customHeight="1" x14ac:dyDescent="0.3">
      <c r="A19" s="85"/>
      <c r="B19" s="38" t="s">
        <v>71</v>
      </c>
      <c r="C19" s="35">
        <v>7</v>
      </c>
      <c r="D19" s="36">
        <v>7</v>
      </c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Q19" s="9"/>
      <c r="R19" s="9"/>
      <c r="S19" s="9"/>
      <c r="T19" s="9"/>
    </row>
    <row r="20" spans="1:20" ht="15.75" customHeight="1" x14ac:dyDescent="0.3">
      <c r="A20" s="50" t="s">
        <v>235</v>
      </c>
      <c r="B20" s="37" t="s">
        <v>105</v>
      </c>
      <c r="C20" s="72">
        <v>150</v>
      </c>
      <c r="D20" s="69"/>
      <c r="E20" s="29">
        <v>0.6</v>
      </c>
      <c r="F20" s="29">
        <v>0.6</v>
      </c>
      <c r="G20" s="29">
        <v>14.7</v>
      </c>
      <c r="H20" s="29">
        <v>70.5</v>
      </c>
      <c r="I20" s="29">
        <v>4.4999999999999998E-2</v>
      </c>
      <c r="J20" s="29">
        <v>15</v>
      </c>
      <c r="K20" s="29">
        <v>0</v>
      </c>
      <c r="L20" s="29">
        <v>19.574999999999999</v>
      </c>
      <c r="M20" s="29">
        <v>16.5</v>
      </c>
      <c r="N20" s="29">
        <v>13.5</v>
      </c>
      <c r="O20" s="29">
        <v>3.3</v>
      </c>
      <c r="Q20" s="9"/>
      <c r="R20" s="9"/>
      <c r="S20" s="9"/>
      <c r="T20" s="9"/>
    </row>
    <row r="21" spans="1:20" ht="13.5" customHeight="1" x14ac:dyDescent="0.3">
      <c r="A21" s="48"/>
      <c r="B21" s="37" t="s">
        <v>18</v>
      </c>
      <c r="C21" s="72">
        <v>50</v>
      </c>
      <c r="D21" s="69"/>
      <c r="E21" s="29">
        <v>3.8</v>
      </c>
      <c r="F21" s="29">
        <v>0.45</v>
      </c>
      <c r="G21" s="29">
        <v>24.9</v>
      </c>
      <c r="H21" s="29">
        <v>113.22</v>
      </c>
      <c r="I21" s="29">
        <v>0.08</v>
      </c>
      <c r="J21" s="29">
        <v>0</v>
      </c>
      <c r="K21" s="29">
        <v>0</v>
      </c>
      <c r="L21" s="29">
        <v>13.02</v>
      </c>
      <c r="M21" s="29">
        <v>41.5</v>
      </c>
      <c r="N21" s="29">
        <v>17.53</v>
      </c>
      <c r="O21" s="29">
        <v>0.8</v>
      </c>
      <c r="Q21" s="9"/>
      <c r="R21" s="9"/>
      <c r="S21" s="9"/>
      <c r="T21" s="9"/>
    </row>
    <row r="22" spans="1:20" ht="13.5" customHeight="1" x14ac:dyDescent="0.3">
      <c r="A22" s="84" t="s">
        <v>176</v>
      </c>
      <c r="B22" s="37" t="s">
        <v>125</v>
      </c>
      <c r="C22" s="72">
        <v>100</v>
      </c>
      <c r="D22" s="69"/>
      <c r="E22" s="29">
        <v>0.76</v>
      </c>
      <c r="F22" s="29">
        <v>6.09</v>
      </c>
      <c r="G22" s="29">
        <v>2.38</v>
      </c>
      <c r="H22" s="29">
        <v>0.03</v>
      </c>
      <c r="I22" s="29">
        <v>9.5</v>
      </c>
      <c r="J22" s="29">
        <v>0</v>
      </c>
      <c r="K22" s="29">
        <v>0</v>
      </c>
      <c r="L22" s="29">
        <v>21.85</v>
      </c>
      <c r="M22" s="29">
        <v>10.02</v>
      </c>
      <c r="N22" s="29">
        <v>13.3</v>
      </c>
      <c r="O22" s="29">
        <v>0.56999999999999995</v>
      </c>
      <c r="Q22" s="10"/>
      <c r="R22" s="9"/>
      <c r="S22" s="10"/>
      <c r="T22" s="9"/>
    </row>
    <row r="23" spans="1:20" ht="13.5" customHeight="1" x14ac:dyDescent="0.3">
      <c r="A23" s="87"/>
      <c r="B23" s="38" t="s">
        <v>126</v>
      </c>
      <c r="C23" s="35">
        <v>118.8</v>
      </c>
      <c r="D23" s="36">
        <v>95</v>
      </c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Q23" s="10"/>
      <c r="R23" s="9"/>
      <c r="S23" s="10"/>
      <c r="T23" s="9"/>
    </row>
    <row r="24" spans="1:20" ht="14.25" customHeight="1" x14ac:dyDescent="0.3">
      <c r="A24" s="85"/>
      <c r="B24" s="38" t="s">
        <v>127</v>
      </c>
      <c r="C24" s="35">
        <v>6</v>
      </c>
      <c r="D24" s="36">
        <v>6</v>
      </c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Q24" s="10"/>
      <c r="R24" s="9"/>
      <c r="S24" s="10"/>
      <c r="T24" s="9"/>
    </row>
    <row r="25" spans="1:20" ht="18.75" x14ac:dyDescent="0.3">
      <c r="A25" s="48"/>
      <c r="B25" s="37" t="s">
        <v>19</v>
      </c>
      <c r="C25" s="72"/>
      <c r="D25" s="69"/>
      <c r="E25" s="29">
        <f t="shared" ref="E25:O25" si="0">SUM(E7:E22)</f>
        <v>23.664000000000005</v>
      </c>
      <c r="F25" s="29">
        <f t="shared" si="0"/>
        <v>23.650000000000002</v>
      </c>
      <c r="G25" s="29">
        <f t="shared" si="0"/>
        <v>148.505</v>
      </c>
      <c r="H25" s="29">
        <f>SUM(H7:H22)</f>
        <v>811.48300000000006</v>
      </c>
      <c r="I25" s="29">
        <f t="shared" si="0"/>
        <v>9.8550000000000004</v>
      </c>
      <c r="J25" s="29">
        <f t="shared" si="0"/>
        <v>15.08</v>
      </c>
      <c r="K25" s="29">
        <f t="shared" si="0"/>
        <v>0.19</v>
      </c>
      <c r="L25" s="29">
        <f t="shared" si="0"/>
        <v>283.68900000000002</v>
      </c>
      <c r="M25" s="29">
        <f t="shared" si="0"/>
        <v>324.48500000000001</v>
      </c>
      <c r="N25" s="29">
        <f t="shared" si="0"/>
        <v>95.289999999999992</v>
      </c>
      <c r="O25" s="29">
        <f t="shared" si="0"/>
        <v>6.8619999999999992</v>
      </c>
      <c r="Q25" s="10"/>
      <c r="R25" s="9"/>
      <c r="S25" s="10"/>
      <c r="T25" s="9"/>
    </row>
    <row r="26" spans="1:20" ht="18.75" x14ac:dyDescent="0.3">
      <c r="A26" s="72" t="s">
        <v>20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69"/>
      <c r="Q26" s="10"/>
      <c r="R26" s="9"/>
      <c r="S26" s="10"/>
      <c r="T26" s="9"/>
    </row>
    <row r="27" spans="1:20" ht="13.5" customHeight="1" x14ac:dyDescent="0.3">
      <c r="A27" s="84" t="s">
        <v>184</v>
      </c>
      <c r="B27" s="37" t="s">
        <v>40</v>
      </c>
      <c r="C27" s="72">
        <v>100</v>
      </c>
      <c r="D27" s="69"/>
      <c r="E27" s="29">
        <v>0.82</v>
      </c>
      <c r="F27" s="29">
        <v>3.71</v>
      </c>
      <c r="G27" s="29">
        <v>5.0599999999999996</v>
      </c>
      <c r="H27" s="29">
        <v>56.88</v>
      </c>
      <c r="I27" s="29">
        <v>0.04</v>
      </c>
      <c r="J27" s="29">
        <v>6.15</v>
      </c>
      <c r="K27" s="29">
        <v>0</v>
      </c>
      <c r="L27" s="29">
        <v>13.92</v>
      </c>
      <c r="M27" s="29">
        <v>26.98</v>
      </c>
      <c r="N27" s="29">
        <v>12.45</v>
      </c>
      <c r="O27" s="29">
        <v>0.51</v>
      </c>
      <c r="Q27" s="10"/>
      <c r="R27" s="9"/>
      <c r="S27" s="10"/>
      <c r="T27" s="9"/>
    </row>
    <row r="28" spans="1:20" ht="12" customHeight="1" x14ac:dyDescent="0.3">
      <c r="A28" s="87"/>
      <c r="B28" s="38" t="s">
        <v>58</v>
      </c>
      <c r="C28" s="35" t="s">
        <v>156</v>
      </c>
      <c r="D28" s="36">
        <v>25</v>
      </c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Q28" s="10"/>
      <c r="R28" s="9"/>
      <c r="S28" s="10"/>
      <c r="T28" s="9"/>
    </row>
    <row r="29" spans="1:20" ht="14.25" customHeight="1" x14ac:dyDescent="0.3">
      <c r="A29" s="87"/>
      <c r="B29" s="38" t="s">
        <v>82</v>
      </c>
      <c r="C29" s="35" t="s">
        <v>157</v>
      </c>
      <c r="D29" s="36">
        <v>20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Q29" s="10"/>
      <c r="R29" s="9"/>
      <c r="S29" s="10"/>
      <c r="T29" s="9"/>
    </row>
    <row r="30" spans="1:20" ht="13.5" customHeight="1" x14ac:dyDescent="0.3">
      <c r="A30" s="87"/>
      <c r="B30" s="38" t="s">
        <v>59</v>
      </c>
      <c r="C30" s="35" t="s">
        <v>158</v>
      </c>
      <c r="D30" s="36">
        <v>15</v>
      </c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Q30" s="10"/>
      <c r="R30" s="9"/>
      <c r="S30" s="10"/>
      <c r="T30" s="9"/>
    </row>
    <row r="31" spans="1:20" ht="12.75" customHeight="1" x14ac:dyDescent="0.3">
      <c r="A31" s="87"/>
      <c r="B31" s="38" t="s">
        <v>85</v>
      </c>
      <c r="C31" s="35">
        <v>25</v>
      </c>
      <c r="D31" s="36">
        <v>20</v>
      </c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Q31" s="10"/>
      <c r="R31" s="9"/>
      <c r="S31" s="10"/>
      <c r="T31" s="9"/>
    </row>
    <row r="32" spans="1:20" ht="14.25" customHeight="1" x14ac:dyDescent="0.3">
      <c r="A32" s="87"/>
      <c r="B32" s="38" t="s">
        <v>60</v>
      </c>
      <c r="C32" s="35">
        <v>17.899999999999999</v>
      </c>
      <c r="D32" s="36">
        <v>15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Q32" s="10"/>
      <c r="R32" s="9"/>
      <c r="S32" s="10"/>
      <c r="T32" s="9"/>
    </row>
    <row r="33" spans="1:20" ht="12.75" customHeight="1" x14ac:dyDescent="0.3">
      <c r="A33" s="87"/>
      <c r="B33" s="38" t="s">
        <v>73</v>
      </c>
      <c r="C33" s="35">
        <v>6</v>
      </c>
      <c r="D33" s="36">
        <v>6</v>
      </c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Q33" s="10"/>
      <c r="R33" s="9"/>
      <c r="S33" s="10"/>
      <c r="T33" s="9"/>
    </row>
    <row r="34" spans="1:20" ht="18.75" x14ac:dyDescent="0.3">
      <c r="A34" s="84" t="s">
        <v>177</v>
      </c>
      <c r="B34" s="37" t="s">
        <v>31</v>
      </c>
      <c r="C34" s="72">
        <v>250</v>
      </c>
      <c r="D34" s="69"/>
      <c r="E34" s="29">
        <v>1.75</v>
      </c>
      <c r="F34" s="29">
        <v>4.8899999999999997</v>
      </c>
      <c r="G34" s="29">
        <v>8.49</v>
      </c>
      <c r="H34" s="29">
        <v>84.75</v>
      </c>
      <c r="I34" s="29">
        <v>0.06</v>
      </c>
      <c r="J34" s="29">
        <v>18.46</v>
      </c>
      <c r="K34" s="29">
        <v>0</v>
      </c>
      <c r="L34" s="29">
        <v>43.33</v>
      </c>
      <c r="M34" s="29">
        <v>47.63</v>
      </c>
      <c r="N34" s="29">
        <v>22.25</v>
      </c>
      <c r="O34" s="29">
        <v>0.8</v>
      </c>
      <c r="Q34" s="10"/>
      <c r="R34" s="9"/>
      <c r="S34" s="10"/>
      <c r="T34" s="9"/>
    </row>
    <row r="35" spans="1:20" x14ac:dyDescent="0.25">
      <c r="A35" s="87"/>
      <c r="B35" s="38" t="s">
        <v>72</v>
      </c>
      <c r="C35" s="35">
        <v>62.5</v>
      </c>
      <c r="D35" s="36">
        <v>50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</row>
    <row r="36" spans="1:20" x14ac:dyDescent="0.25">
      <c r="A36" s="87"/>
      <c r="B36" s="38" t="s">
        <v>58</v>
      </c>
      <c r="C36" s="35" t="s">
        <v>153</v>
      </c>
      <c r="D36" s="36">
        <v>30</v>
      </c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</row>
    <row r="37" spans="1:20" x14ac:dyDescent="0.25">
      <c r="A37" s="87"/>
      <c r="B37" s="38" t="s">
        <v>59</v>
      </c>
      <c r="C37" s="35">
        <v>12.5</v>
      </c>
      <c r="D37" s="36">
        <v>10</v>
      </c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</row>
    <row r="38" spans="1:20" x14ac:dyDescent="0.25">
      <c r="A38" s="87"/>
      <c r="B38" s="38" t="s">
        <v>60</v>
      </c>
      <c r="C38" s="35">
        <v>12</v>
      </c>
      <c r="D38" s="36">
        <v>10</v>
      </c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</row>
    <row r="39" spans="1:20" x14ac:dyDescent="0.25">
      <c r="A39" s="87"/>
      <c r="B39" s="38" t="s">
        <v>73</v>
      </c>
      <c r="C39" s="35">
        <v>5</v>
      </c>
      <c r="D39" s="36">
        <v>5</v>
      </c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</row>
    <row r="40" spans="1:20" x14ac:dyDescent="0.25">
      <c r="A40" s="87"/>
      <c r="B40" s="38" t="s">
        <v>84</v>
      </c>
      <c r="C40" s="35">
        <v>32.4</v>
      </c>
      <c r="D40" s="36">
        <v>32.4</v>
      </c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</row>
    <row r="41" spans="1:20" x14ac:dyDescent="0.25">
      <c r="A41" s="85"/>
      <c r="B41" s="38" t="s">
        <v>116</v>
      </c>
      <c r="C41" s="35">
        <v>0.2</v>
      </c>
      <c r="D41" s="36">
        <v>0.2</v>
      </c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</row>
    <row r="42" spans="1:20" x14ac:dyDescent="0.25">
      <c r="A42" s="84" t="s">
        <v>178</v>
      </c>
      <c r="B42" s="37" t="s">
        <v>32</v>
      </c>
      <c r="C42" s="72">
        <v>100</v>
      </c>
      <c r="D42" s="69"/>
      <c r="E42" s="29">
        <v>12.7</v>
      </c>
      <c r="F42" s="29">
        <v>3.76</v>
      </c>
      <c r="G42" s="29">
        <v>7.67</v>
      </c>
      <c r="H42" s="29">
        <v>133.75</v>
      </c>
      <c r="I42" s="29">
        <v>0.09</v>
      </c>
      <c r="J42" s="29">
        <v>0.5</v>
      </c>
      <c r="K42" s="29">
        <v>25</v>
      </c>
      <c r="L42" s="29">
        <v>50</v>
      </c>
      <c r="M42" s="29">
        <v>152</v>
      </c>
      <c r="N42" s="29">
        <v>32</v>
      </c>
      <c r="O42" s="29">
        <v>0.7</v>
      </c>
    </row>
    <row r="43" spans="1:20" x14ac:dyDescent="0.25">
      <c r="A43" s="87"/>
      <c r="B43" s="38" t="s">
        <v>74</v>
      </c>
      <c r="C43" s="35">
        <v>100</v>
      </c>
      <c r="D43" s="36">
        <v>92.5</v>
      </c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</row>
    <row r="44" spans="1:20" x14ac:dyDescent="0.25">
      <c r="A44" s="87"/>
      <c r="B44" s="38" t="s">
        <v>100</v>
      </c>
      <c r="C44" s="35">
        <v>12</v>
      </c>
      <c r="D44" s="36">
        <v>12</v>
      </c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</row>
    <row r="45" spans="1:20" x14ac:dyDescent="0.25">
      <c r="A45" s="87"/>
      <c r="B45" s="38" t="s">
        <v>68</v>
      </c>
      <c r="C45" s="35">
        <v>0.7</v>
      </c>
      <c r="D45" s="36">
        <v>0.7</v>
      </c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</row>
    <row r="46" spans="1:20" x14ac:dyDescent="0.25">
      <c r="A46" s="87"/>
      <c r="B46" s="38" t="s">
        <v>53</v>
      </c>
      <c r="C46" s="35">
        <v>12</v>
      </c>
      <c r="D46" s="36">
        <v>12</v>
      </c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</row>
    <row r="47" spans="1:20" x14ac:dyDescent="0.25">
      <c r="A47" s="87"/>
      <c r="B47" s="38" t="s">
        <v>65</v>
      </c>
      <c r="C47" s="35">
        <v>8</v>
      </c>
      <c r="D47" s="36">
        <v>8</v>
      </c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</row>
    <row r="48" spans="1:20" x14ac:dyDescent="0.25">
      <c r="A48" s="87"/>
      <c r="B48" s="38" t="s">
        <v>116</v>
      </c>
      <c r="C48" s="35">
        <v>0.2</v>
      </c>
      <c r="D48" s="36">
        <v>0.2</v>
      </c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</row>
    <row r="49" spans="1:15" x14ac:dyDescent="0.25">
      <c r="A49" s="85"/>
      <c r="B49" s="38" t="s">
        <v>73</v>
      </c>
      <c r="C49" s="35">
        <v>8</v>
      </c>
      <c r="D49" s="36">
        <v>8</v>
      </c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</row>
    <row r="50" spans="1:15" x14ac:dyDescent="0.25">
      <c r="A50" s="84" t="s">
        <v>179</v>
      </c>
      <c r="B50" s="37" t="s">
        <v>33</v>
      </c>
      <c r="C50" s="72">
        <v>200</v>
      </c>
      <c r="D50" s="69"/>
      <c r="E50" s="29">
        <v>4.08</v>
      </c>
      <c r="F50" s="29">
        <v>6.4</v>
      </c>
      <c r="G50" s="29">
        <v>27.26</v>
      </c>
      <c r="H50" s="29">
        <v>183</v>
      </c>
      <c r="I50" s="29">
        <v>0.18</v>
      </c>
      <c r="J50" s="29">
        <v>24.22</v>
      </c>
      <c r="K50" s="29">
        <v>34</v>
      </c>
      <c r="L50" s="29">
        <v>49.3</v>
      </c>
      <c r="M50" s="29">
        <v>115.46</v>
      </c>
      <c r="N50" s="29">
        <v>37</v>
      </c>
      <c r="O50" s="29">
        <v>1.34</v>
      </c>
    </row>
    <row r="51" spans="1:15" x14ac:dyDescent="0.25">
      <c r="A51" s="87"/>
      <c r="B51" s="38" t="s">
        <v>58</v>
      </c>
      <c r="C51" s="35" t="s">
        <v>208</v>
      </c>
      <c r="D51" s="36">
        <v>128</v>
      </c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</row>
    <row r="52" spans="1:15" x14ac:dyDescent="0.25">
      <c r="A52" s="87"/>
      <c r="B52" s="38" t="s">
        <v>75</v>
      </c>
      <c r="C52" s="35">
        <v>30</v>
      </c>
      <c r="D52" s="36">
        <v>30</v>
      </c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</row>
    <row r="53" spans="1:15" x14ac:dyDescent="0.25">
      <c r="A53" s="87"/>
      <c r="B53" s="38" t="s">
        <v>53</v>
      </c>
      <c r="C53" s="35">
        <v>7</v>
      </c>
      <c r="D53" s="36">
        <v>7</v>
      </c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</row>
    <row r="54" spans="1:15" x14ac:dyDescent="0.25">
      <c r="A54" s="85"/>
      <c r="B54" s="38" t="s">
        <v>116</v>
      </c>
      <c r="C54" s="35">
        <v>0.2</v>
      </c>
      <c r="D54" s="36">
        <v>0.2</v>
      </c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</row>
    <row r="55" spans="1:15" x14ac:dyDescent="0.25">
      <c r="A55" s="84"/>
      <c r="B55" s="37" t="s">
        <v>118</v>
      </c>
      <c r="C55" s="72">
        <v>200</v>
      </c>
      <c r="D55" s="69"/>
      <c r="E55" s="29">
        <v>1</v>
      </c>
      <c r="F55" s="29">
        <v>0.2</v>
      </c>
      <c r="G55" s="29">
        <v>20.2</v>
      </c>
      <c r="H55" s="29">
        <v>92</v>
      </c>
      <c r="I55" s="29">
        <v>0.02</v>
      </c>
      <c r="J55" s="29">
        <v>4</v>
      </c>
      <c r="K55" s="29">
        <v>0</v>
      </c>
      <c r="L55" s="29">
        <v>14</v>
      </c>
      <c r="M55" s="29">
        <v>14</v>
      </c>
      <c r="N55" s="29">
        <v>8.8000000000000007</v>
      </c>
      <c r="O55" s="29">
        <v>1.8</v>
      </c>
    </row>
    <row r="56" spans="1:15" x14ac:dyDescent="0.25">
      <c r="A56" s="85"/>
      <c r="B56" s="38" t="s">
        <v>34</v>
      </c>
      <c r="C56" s="35">
        <v>200</v>
      </c>
      <c r="D56" s="36">
        <v>200</v>
      </c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</row>
    <row r="57" spans="1:15" x14ac:dyDescent="0.25">
      <c r="A57" s="48"/>
      <c r="B57" s="37" t="s">
        <v>18</v>
      </c>
      <c r="C57" s="72">
        <v>50</v>
      </c>
      <c r="D57" s="69"/>
      <c r="E57" s="49">
        <v>3.8</v>
      </c>
      <c r="F57" s="29">
        <v>0.45</v>
      </c>
      <c r="G57" s="29">
        <v>24.9</v>
      </c>
      <c r="H57" s="29">
        <v>113.22</v>
      </c>
      <c r="I57" s="29">
        <v>0.08</v>
      </c>
      <c r="J57" s="29">
        <v>0</v>
      </c>
      <c r="K57" s="29">
        <v>0</v>
      </c>
      <c r="L57" s="29">
        <v>13.02</v>
      </c>
      <c r="M57" s="29">
        <v>41.5</v>
      </c>
      <c r="N57" s="29">
        <v>17.53</v>
      </c>
      <c r="O57" s="29">
        <v>0.8</v>
      </c>
    </row>
    <row r="58" spans="1:15" x14ac:dyDescent="0.25">
      <c r="A58" s="48"/>
      <c r="B58" s="37" t="s">
        <v>24</v>
      </c>
      <c r="C58" s="72">
        <v>50</v>
      </c>
      <c r="D58" s="69"/>
      <c r="E58" s="29">
        <v>2.75</v>
      </c>
      <c r="F58" s="29">
        <v>0.5</v>
      </c>
      <c r="G58" s="29">
        <v>17</v>
      </c>
      <c r="H58" s="29">
        <v>85</v>
      </c>
      <c r="I58" s="29">
        <v>0.09</v>
      </c>
      <c r="J58" s="29">
        <v>0</v>
      </c>
      <c r="K58" s="29">
        <v>0</v>
      </c>
      <c r="L58" s="29">
        <v>10.5</v>
      </c>
      <c r="M58" s="29">
        <v>87</v>
      </c>
      <c r="N58" s="29">
        <v>28.5</v>
      </c>
      <c r="O58" s="29">
        <v>1.8</v>
      </c>
    </row>
    <row r="59" spans="1:15" x14ac:dyDescent="0.25">
      <c r="A59" s="48"/>
      <c r="B59" s="37" t="s">
        <v>26</v>
      </c>
      <c r="C59" s="72"/>
      <c r="D59" s="69"/>
      <c r="E59" s="29">
        <f t="shared" ref="E59:O59" si="1">SUM(E27:E58)</f>
        <v>26.900000000000002</v>
      </c>
      <c r="F59" s="29">
        <f t="shared" si="1"/>
        <v>19.909999999999997</v>
      </c>
      <c r="G59" s="29">
        <f t="shared" si="1"/>
        <v>110.58000000000001</v>
      </c>
      <c r="H59" s="29">
        <f t="shared" si="1"/>
        <v>748.6</v>
      </c>
      <c r="I59" s="29">
        <f t="shared" si="1"/>
        <v>0.56000000000000005</v>
      </c>
      <c r="J59" s="29">
        <f t="shared" si="1"/>
        <v>53.33</v>
      </c>
      <c r="K59" s="29">
        <f t="shared" si="1"/>
        <v>59</v>
      </c>
      <c r="L59" s="29">
        <f t="shared" si="1"/>
        <v>194.07000000000002</v>
      </c>
      <c r="M59" s="29">
        <f t="shared" si="1"/>
        <v>484.57</v>
      </c>
      <c r="N59" s="29">
        <f t="shared" si="1"/>
        <v>158.53</v>
      </c>
      <c r="O59" s="29">
        <f t="shared" si="1"/>
        <v>7.7499999999999991</v>
      </c>
    </row>
    <row r="60" spans="1:15" x14ac:dyDescent="0.25">
      <c r="A60" s="48"/>
      <c r="B60" s="31" t="s">
        <v>167</v>
      </c>
      <c r="C60" s="72"/>
      <c r="D60" s="69"/>
      <c r="E60" s="29">
        <f t="shared" ref="E60:O60" si="2">SUM(E25+E59)</f>
        <v>50.564000000000007</v>
      </c>
      <c r="F60" s="29">
        <f t="shared" si="2"/>
        <v>43.56</v>
      </c>
      <c r="G60" s="29">
        <f t="shared" si="2"/>
        <v>259.08500000000004</v>
      </c>
      <c r="H60" s="29">
        <f t="shared" si="2"/>
        <v>1560.0830000000001</v>
      </c>
      <c r="I60" s="29">
        <f t="shared" si="2"/>
        <v>10.415000000000001</v>
      </c>
      <c r="J60" s="29">
        <f t="shared" si="2"/>
        <v>68.41</v>
      </c>
      <c r="K60" s="29">
        <f t="shared" si="2"/>
        <v>59.19</v>
      </c>
      <c r="L60" s="29">
        <f t="shared" si="2"/>
        <v>477.75900000000001</v>
      </c>
      <c r="M60" s="29">
        <f t="shared" si="2"/>
        <v>809.05500000000006</v>
      </c>
      <c r="N60" s="29">
        <f t="shared" si="2"/>
        <v>253.82</v>
      </c>
      <c r="O60" s="29">
        <f t="shared" si="2"/>
        <v>14.611999999999998</v>
      </c>
    </row>
    <row r="61" spans="1:15" x14ac:dyDescent="0.25">
      <c r="A61" s="72" t="s">
        <v>106</v>
      </c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69"/>
    </row>
    <row r="62" spans="1:15" x14ac:dyDescent="0.25">
      <c r="A62" s="48"/>
      <c r="B62" s="37" t="s">
        <v>110</v>
      </c>
      <c r="C62" s="72">
        <v>200</v>
      </c>
      <c r="D62" s="69"/>
      <c r="E62" s="29">
        <v>5.8</v>
      </c>
      <c r="F62" s="29">
        <v>5</v>
      </c>
      <c r="G62" s="29">
        <v>8</v>
      </c>
      <c r="H62" s="29">
        <v>106</v>
      </c>
      <c r="I62" s="29">
        <v>0.08</v>
      </c>
      <c r="J62" s="29">
        <v>0.34</v>
      </c>
      <c r="K62" s="29">
        <v>1.4</v>
      </c>
      <c r="L62" s="29">
        <v>40</v>
      </c>
      <c r="M62" s="29">
        <v>240</v>
      </c>
      <c r="N62" s="29">
        <v>180</v>
      </c>
      <c r="O62" s="29">
        <v>0.2</v>
      </c>
    </row>
    <row r="63" spans="1:15" x14ac:dyDescent="0.25">
      <c r="A63" s="48"/>
      <c r="B63" s="37" t="s">
        <v>111</v>
      </c>
      <c r="C63" s="72">
        <v>15</v>
      </c>
      <c r="D63" s="69"/>
      <c r="E63" s="29">
        <v>0.59</v>
      </c>
      <c r="F63" s="29">
        <v>4.59</v>
      </c>
      <c r="G63" s="29">
        <v>9.3800000000000008</v>
      </c>
      <c r="H63" s="29">
        <v>81.150000000000006</v>
      </c>
      <c r="I63" s="29"/>
      <c r="J63" s="29"/>
      <c r="K63" s="29"/>
      <c r="L63" s="29"/>
      <c r="M63" s="29"/>
      <c r="N63" s="29"/>
      <c r="O63" s="29"/>
    </row>
    <row r="64" spans="1:15" x14ac:dyDescent="0.25">
      <c r="A64" s="48"/>
      <c r="B64" s="37" t="s">
        <v>109</v>
      </c>
      <c r="C64" s="80"/>
      <c r="D64" s="81"/>
      <c r="E64" s="29">
        <f>SUM(E62:E63)</f>
        <v>6.39</v>
      </c>
      <c r="F64" s="29">
        <f t="shared" ref="F64:O64" si="3">SUM(F62:F63)</f>
        <v>9.59</v>
      </c>
      <c r="G64" s="29">
        <f t="shared" si="3"/>
        <v>17.380000000000003</v>
      </c>
      <c r="H64" s="29">
        <f t="shared" si="3"/>
        <v>187.15</v>
      </c>
      <c r="I64" s="29">
        <f t="shared" si="3"/>
        <v>0.08</v>
      </c>
      <c r="J64" s="29">
        <f t="shared" si="3"/>
        <v>0.34</v>
      </c>
      <c r="K64" s="29">
        <f t="shared" si="3"/>
        <v>1.4</v>
      </c>
      <c r="L64" s="29">
        <f t="shared" si="3"/>
        <v>40</v>
      </c>
      <c r="M64" s="29">
        <f t="shared" si="3"/>
        <v>240</v>
      </c>
      <c r="N64" s="29">
        <f t="shared" si="3"/>
        <v>180</v>
      </c>
      <c r="O64" s="29">
        <f t="shared" si="3"/>
        <v>0.2</v>
      </c>
    </row>
    <row r="65" spans="1:15" x14ac:dyDescent="0.25">
      <c r="A65" s="48"/>
      <c r="B65" s="37" t="s">
        <v>27</v>
      </c>
      <c r="C65" s="82"/>
      <c r="D65" s="83"/>
      <c r="E65" s="29">
        <f t="shared" ref="E65:O65" si="4">SUM(E25,E59,E64)</f>
        <v>56.954000000000008</v>
      </c>
      <c r="F65" s="29">
        <f t="shared" si="4"/>
        <v>53.150000000000006</v>
      </c>
      <c r="G65" s="29">
        <f t="shared" si="4"/>
        <v>276.46500000000003</v>
      </c>
      <c r="H65" s="29">
        <f t="shared" si="4"/>
        <v>1747.2330000000002</v>
      </c>
      <c r="I65" s="29">
        <f t="shared" si="4"/>
        <v>10.495000000000001</v>
      </c>
      <c r="J65" s="29">
        <f t="shared" si="4"/>
        <v>68.75</v>
      </c>
      <c r="K65" s="29">
        <f t="shared" si="4"/>
        <v>60.589999999999996</v>
      </c>
      <c r="L65" s="29">
        <f t="shared" si="4"/>
        <v>517.75900000000001</v>
      </c>
      <c r="M65" s="29">
        <f t="shared" si="4"/>
        <v>1049.0550000000001</v>
      </c>
      <c r="N65" s="29">
        <f t="shared" si="4"/>
        <v>433.82</v>
      </c>
      <c r="O65" s="29">
        <f t="shared" si="4"/>
        <v>14.811999999999998</v>
      </c>
    </row>
  </sheetData>
  <mergeCells count="38">
    <mergeCell ref="A50:A54"/>
    <mergeCell ref="A55:A56"/>
    <mergeCell ref="A61:O61"/>
    <mergeCell ref="C55:D55"/>
    <mergeCell ref="C57:D57"/>
    <mergeCell ref="C58:D58"/>
    <mergeCell ref="C59:D59"/>
    <mergeCell ref="C60:D60"/>
    <mergeCell ref="C50:D50"/>
    <mergeCell ref="C21:D21"/>
    <mergeCell ref="C62:D62"/>
    <mergeCell ref="C63:D63"/>
    <mergeCell ref="C64:D65"/>
    <mergeCell ref="C25:D25"/>
    <mergeCell ref="A22:A24"/>
    <mergeCell ref="A27:A33"/>
    <mergeCell ref="A26:O26"/>
    <mergeCell ref="A34:A41"/>
    <mergeCell ref="A42:A49"/>
    <mergeCell ref="C22:D22"/>
    <mergeCell ref="C27:D27"/>
    <mergeCell ref="C34:D34"/>
    <mergeCell ref="C42:D42"/>
    <mergeCell ref="C20:D20"/>
    <mergeCell ref="A4:A5"/>
    <mergeCell ref="A6:O6"/>
    <mergeCell ref="A7:A11"/>
    <mergeCell ref="A12:A15"/>
    <mergeCell ref="A16:A19"/>
    <mergeCell ref="B4:B5"/>
    <mergeCell ref="E4:G4"/>
    <mergeCell ref="H4:H5"/>
    <mergeCell ref="I4:K4"/>
    <mergeCell ref="L4:O4"/>
    <mergeCell ref="C4:D4"/>
    <mergeCell ref="C7:D7"/>
    <mergeCell ref="C12:D12"/>
    <mergeCell ref="C16:D16"/>
  </mergeCells>
  <pageMargins left="0.7" right="0.7" top="0.7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9"/>
  <sheetViews>
    <sheetView topLeftCell="A43" zoomScale="90" zoomScaleNormal="90" workbookViewId="0">
      <selection activeCell="D19" sqref="D19"/>
    </sheetView>
  </sheetViews>
  <sheetFormatPr defaultRowHeight="15" x14ac:dyDescent="0.25"/>
  <cols>
    <col min="1" max="1" width="17" customWidth="1"/>
    <col min="2" max="2" width="33.85546875" customWidth="1"/>
    <col min="3" max="3" width="13" customWidth="1"/>
    <col min="4" max="4" width="12.42578125" customWidth="1"/>
    <col min="5" max="5" width="11.140625" customWidth="1"/>
    <col min="6" max="6" width="9.85546875" customWidth="1"/>
    <col min="7" max="7" width="10.85546875" customWidth="1"/>
    <col min="8" max="8" width="12.140625" customWidth="1"/>
    <col min="9" max="9" width="7" customWidth="1"/>
    <col min="10" max="10" width="6.85546875" customWidth="1"/>
    <col min="11" max="11" width="9.28515625" customWidth="1"/>
    <col min="12" max="12" width="8.5703125" customWidth="1"/>
    <col min="13" max="13" width="8" customWidth="1"/>
    <col min="14" max="14" width="8.140625" customWidth="1"/>
    <col min="15" max="15" width="7.28515625" customWidth="1"/>
    <col min="17" max="17" width="23.7109375" customWidth="1"/>
    <col min="18" max="18" width="17.42578125" customWidth="1"/>
  </cols>
  <sheetData>
    <row r="1" spans="1:18" x14ac:dyDescent="0.25">
      <c r="A1" s="26" t="s">
        <v>209</v>
      </c>
      <c r="B1" s="2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8" x14ac:dyDescent="0.25">
      <c r="A2" s="26" t="s">
        <v>210</v>
      </c>
      <c r="B2" s="2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8" x14ac:dyDescent="0.25">
      <c r="A3" s="26" t="s">
        <v>231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8" x14ac:dyDescent="0.25">
      <c r="A4" s="84"/>
      <c r="B4" s="69" t="s">
        <v>0</v>
      </c>
      <c r="C4" s="72" t="s">
        <v>146</v>
      </c>
      <c r="D4" s="69"/>
      <c r="E4" s="68" t="s">
        <v>1</v>
      </c>
      <c r="F4" s="68"/>
      <c r="G4" s="68"/>
      <c r="H4" s="70" t="s">
        <v>14</v>
      </c>
      <c r="I4" s="68" t="s">
        <v>2</v>
      </c>
      <c r="J4" s="68"/>
      <c r="K4" s="68"/>
      <c r="L4" s="68" t="s">
        <v>3</v>
      </c>
      <c r="M4" s="68"/>
      <c r="N4" s="68"/>
      <c r="O4" s="68"/>
    </row>
    <row r="5" spans="1:18" x14ac:dyDescent="0.25">
      <c r="A5" s="85"/>
      <c r="B5" s="69"/>
      <c r="C5" s="44" t="s">
        <v>148</v>
      </c>
      <c r="D5" s="30" t="s">
        <v>147</v>
      </c>
      <c r="E5" s="29" t="s">
        <v>4</v>
      </c>
      <c r="F5" s="29" t="s">
        <v>5</v>
      </c>
      <c r="G5" s="29" t="s">
        <v>6</v>
      </c>
      <c r="H5" s="71"/>
      <c r="I5" s="29" t="s">
        <v>7</v>
      </c>
      <c r="J5" s="29" t="s">
        <v>8</v>
      </c>
      <c r="K5" s="29" t="s">
        <v>9</v>
      </c>
      <c r="L5" s="29" t="s">
        <v>10</v>
      </c>
      <c r="M5" s="29" t="s">
        <v>11</v>
      </c>
      <c r="N5" s="29" t="s">
        <v>12</v>
      </c>
      <c r="O5" s="29" t="s">
        <v>13</v>
      </c>
    </row>
    <row r="6" spans="1:18" x14ac:dyDescent="0.25">
      <c r="A6" s="72" t="s">
        <v>15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</row>
    <row r="7" spans="1:18" ht="16.5" customHeight="1" x14ac:dyDescent="0.3">
      <c r="A7" s="84" t="s">
        <v>180</v>
      </c>
      <c r="B7" s="37" t="s">
        <v>132</v>
      </c>
      <c r="C7" s="72">
        <v>200</v>
      </c>
      <c r="D7" s="69"/>
      <c r="E7" s="29">
        <v>5.97</v>
      </c>
      <c r="F7" s="29">
        <v>5.48</v>
      </c>
      <c r="G7" s="29">
        <v>17.079999999999998</v>
      </c>
      <c r="H7" s="29">
        <v>141.6</v>
      </c>
      <c r="I7" s="29">
        <v>0.11</v>
      </c>
      <c r="J7" s="29">
        <v>0.91</v>
      </c>
      <c r="K7" s="29">
        <v>30.6</v>
      </c>
      <c r="L7" s="29">
        <v>160.88</v>
      </c>
      <c r="M7" s="29">
        <v>165.66</v>
      </c>
      <c r="N7" s="29">
        <v>46.46</v>
      </c>
      <c r="O7" s="29">
        <v>1.1299999999999999</v>
      </c>
      <c r="Q7" s="18"/>
      <c r="R7" s="19"/>
    </row>
    <row r="8" spans="1:18" ht="15" customHeight="1" x14ac:dyDescent="0.3">
      <c r="A8" s="87"/>
      <c r="B8" s="38" t="s">
        <v>64</v>
      </c>
      <c r="C8" s="35">
        <v>140</v>
      </c>
      <c r="D8" s="36">
        <v>140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Q8" s="18"/>
      <c r="R8" s="19"/>
    </row>
    <row r="9" spans="1:18" ht="14.25" customHeight="1" x14ac:dyDescent="0.3">
      <c r="A9" s="87"/>
      <c r="B9" s="38" t="s">
        <v>133</v>
      </c>
      <c r="C9" s="35">
        <v>16</v>
      </c>
      <c r="D9" s="36">
        <v>16</v>
      </c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Q9" s="18"/>
      <c r="R9" s="19"/>
    </row>
    <row r="10" spans="1:18" ht="15" customHeight="1" x14ac:dyDescent="0.3">
      <c r="A10" s="87"/>
      <c r="B10" s="38" t="s">
        <v>92</v>
      </c>
      <c r="C10" s="35">
        <v>1.6</v>
      </c>
      <c r="D10" s="36">
        <v>1.6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Q10" s="18"/>
      <c r="R10" s="19"/>
    </row>
    <row r="11" spans="1:18" ht="13.5" customHeight="1" x14ac:dyDescent="0.3">
      <c r="A11" s="85"/>
      <c r="B11" s="38" t="s">
        <v>53</v>
      </c>
      <c r="C11" s="35">
        <v>2</v>
      </c>
      <c r="D11" s="36">
        <v>2</v>
      </c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Q11" s="18"/>
      <c r="R11" s="19"/>
    </row>
    <row r="12" spans="1:18" ht="16.5" customHeight="1" x14ac:dyDescent="0.3">
      <c r="A12" s="88" t="s">
        <v>222</v>
      </c>
      <c r="B12" s="37" t="s">
        <v>129</v>
      </c>
      <c r="C12" s="72">
        <v>50</v>
      </c>
      <c r="D12" s="69"/>
      <c r="E12" s="29">
        <v>13.78</v>
      </c>
      <c r="F12" s="29">
        <v>12.64</v>
      </c>
      <c r="G12" s="29">
        <v>60.11</v>
      </c>
      <c r="H12" s="29">
        <v>394.55</v>
      </c>
      <c r="I12" s="29">
        <v>0.17</v>
      </c>
      <c r="J12" s="29">
        <v>0</v>
      </c>
      <c r="K12" s="29">
        <v>0.15</v>
      </c>
      <c r="L12" s="29">
        <v>215.99</v>
      </c>
      <c r="M12" s="29">
        <v>217</v>
      </c>
      <c r="N12" s="29">
        <v>42.91</v>
      </c>
      <c r="O12" s="29">
        <v>1.74</v>
      </c>
      <c r="Q12" s="18"/>
      <c r="R12" s="19"/>
    </row>
    <row r="13" spans="1:18" ht="14.25" customHeight="1" x14ac:dyDescent="0.3">
      <c r="A13" s="89"/>
      <c r="B13" s="38" t="s">
        <v>130</v>
      </c>
      <c r="C13" s="35">
        <v>16</v>
      </c>
      <c r="D13" s="36">
        <v>16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Q13" s="18"/>
      <c r="R13" s="19"/>
    </row>
    <row r="14" spans="1:18" ht="16.5" customHeight="1" x14ac:dyDescent="0.3">
      <c r="A14" s="89"/>
      <c r="B14" s="38" t="s">
        <v>131</v>
      </c>
      <c r="C14" s="35">
        <v>30</v>
      </c>
      <c r="D14" s="36">
        <v>30</v>
      </c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Q14" s="18"/>
      <c r="R14" s="19"/>
    </row>
    <row r="15" spans="1:18" ht="14.25" customHeight="1" x14ac:dyDescent="0.3">
      <c r="A15" s="90"/>
      <c r="B15" s="38" t="s">
        <v>53</v>
      </c>
      <c r="C15" s="35">
        <v>5</v>
      </c>
      <c r="D15" s="36">
        <v>5</v>
      </c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Q15" s="18"/>
      <c r="R15" s="19"/>
    </row>
    <row r="16" spans="1:18" ht="14.25" customHeight="1" x14ac:dyDescent="0.3">
      <c r="A16" s="53" t="s">
        <v>235</v>
      </c>
      <c r="B16" s="37" t="s">
        <v>238</v>
      </c>
      <c r="C16" s="72">
        <v>150</v>
      </c>
      <c r="D16" s="69"/>
      <c r="E16" s="29">
        <v>0.6</v>
      </c>
      <c r="F16" s="29">
        <v>0.6</v>
      </c>
      <c r="G16" s="29">
        <v>14.7</v>
      </c>
      <c r="H16" s="29">
        <v>70.5</v>
      </c>
      <c r="I16" s="29">
        <v>4.4999999999999998E-2</v>
      </c>
      <c r="J16" s="29">
        <v>15</v>
      </c>
      <c r="K16" s="29">
        <v>0</v>
      </c>
      <c r="L16" s="29">
        <v>19.574999999999999</v>
      </c>
      <c r="M16" s="29">
        <v>16.5</v>
      </c>
      <c r="N16" s="29">
        <v>13.5</v>
      </c>
      <c r="O16" s="29">
        <v>3.3</v>
      </c>
      <c r="Q16" s="18"/>
      <c r="R16" s="19"/>
    </row>
    <row r="17" spans="1:18" ht="16.5" customHeight="1" x14ac:dyDescent="0.3">
      <c r="A17" s="48"/>
      <c r="B17" s="37" t="s">
        <v>18</v>
      </c>
      <c r="C17" s="72">
        <v>50</v>
      </c>
      <c r="D17" s="69"/>
      <c r="E17" s="49">
        <v>3.8</v>
      </c>
      <c r="F17" s="29">
        <v>0.45</v>
      </c>
      <c r="G17" s="29">
        <v>24.9</v>
      </c>
      <c r="H17" s="29">
        <v>113.22</v>
      </c>
      <c r="I17" s="29">
        <v>0.08</v>
      </c>
      <c r="J17" s="29">
        <v>0</v>
      </c>
      <c r="K17" s="29">
        <v>0</v>
      </c>
      <c r="L17" s="29">
        <v>13.02</v>
      </c>
      <c r="M17" s="29">
        <v>41.5</v>
      </c>
      <c r="N17" s="29">
        <v>17.53</v>
      </c>
      <c r="O17" s="29">
        <v>0.8</v>
      </c>
      <c r="Q17" s="18"/>
      <c r="R17" s="19"/>
    </row>
    <row r="18" spans="1:18" ht="15.75" customHeight="1" x14ac:dyDescent="0.3">
      <c r="A18" s="84" t="s">
        <v>175</v>
      </c>
      <c r="B18" s="51" t="s">
        <v>29</v>
      </c>
      <c r="C18" s="72">
        <v>200</v>
      </c>
      <c r="D18" s="69"/>
      <c r="E18" s="52">
        <v>0.434</v>
      </c>
      <c r="F18" s="29"/>
      <c r="G18" s="29">
        <v>12.725</v>
      </c>
      <c r="H18" s="29">
        <v>46.033000000000001</v>
      </c>
      <c r="I18" s="29">
        <v>0.02</v>
      </c>
      <c r="J18" s="29">
        <v>0.08</v>
      </c>
      <c r="K18" s="29"/>
      <c r="L18" s="29">
        <v>3.0939999999999999</v>
      </c>
      <c r="M18" s="29">
        <v>2.7949999999999999</v>
      </c>
      <c r="N18" s="29">
        <v>0.55000000000000004</v>
      </c>
      <c r="O18" s="29">
        <v>2E-3</v>
      </c>
      <c r="Q18" s="18"/>
      <c r="R18" s="19"/>
    </row>
    <row r="19" spans="1:18" ht="14.25" customHeight="1" x14ac:dyDescent="0.3">
      <c r="A19" s="87"/>
      <c r="B19" s="38" t="s">
        <v>70</v>
      </c>
      <c r="C19" s="35">
        <v>1</v>
      </c>
      <c r="D19" s="36">
        <v>1</v>
      </c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Q19" s="18"/>
      <c r="R19" s="19"/>
    </row>
    <row r="20" spans="1:18" ht="13.5" customHeight="1" x14ac:dyDescent="0.3">
      <c r="A20" s="87"/>
      <c r="B20" s="38" t="s">
        <v>67</v>
      </c>
      <c r="C20" s="35">
        <v>15</v>
      </c>
      <c r="D20" s="36">
        <v>15</v>
      </c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Q20" s="18"/>
      <c r="R20" s="19"/>
    </row>
    <row r="21" spans="1:18" ht="14.25" customHeight="1" x14ac:dyDescent="0.3">
      <c r="A21" s="85"/>
      <c r="B21" s="38" t="s">
        <v>71</v>
      </c>
      <c r="C21" s="35">
        <v>7</v>
      </c>
      <c r="D21" s="36">
        <v>7</v>
      </c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Q21" s="18"/>
      <c r="R21" s="19"/>
    </row>
    <row r="22" spans="1:18" ht="18.75" x14ac:dyDescent="0.3">
      <c r="A22" s="48"/>
      <c r="B22" s="37" t="s">
        <v>19</v>
      </c>
      <c r="C22" s="72"/>
      <c r="D22" s="69"/>
      <c r="E22" s="29">
        <f t="shared" ref="E22:O22" si="0">SUM(E7:E21)</f>
        <v>24.584000000000003</v>
      </c>
      <c r="F22" s="29">
        <f t="shared" si="0"/>
        <v>19.170000000000002</v>
      </c>
      <c r="G22" s="29">
        <f t="shared" si="0"/>
        <v>129.51499999999999</v>
      </c>
      <c r="H22" s="29">
        <f t="shared" si="0"/>
        <v>765.90300000000002</v>
      </c>
      <c r="I22" s="29">
        <f t="shared" si="0"/>
        <v>0.42500000000000004</v>
      </c>
      <c r="J22" s="29">
        <f t="shared" si="0"/>
        <v>15.99</v>
      </c>
      <c r="K22" s="29">
        <f t="shared" si="0"/>
        <v>30.75</v>
      </c>
      <c r="L22" s="29">
        <f t="shared" si="0"/>
        <v>412.55899999999997</v>
      </c>
      <c r="M22" s="29">
        <f t="shared" si="0"/>
        <v>443.45499999999998</v>
      </c>
      <c r="N22" s="29">
        <f t="shared" si="0"/>
        <v>120.95</v>
      </c>
      <c r="O22" s="29">
        <f t="shared" si="0"/>
        <v>6.9719999999999995</v>
      </c>
      <c r="Q22" s="20"/>
      <c r="R22" s="19"/>
    </row>
    <row r="23" spans="1:18" ht="18.75" x14ac:dyDescent="0.3">
      <c r="A23" s="72" t="s">
        <v>20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69"/>
      <c r="Q23" s="20"/>
      <c r="R23" s="19"/>
    </row>
    <row r="24" spans="1:18" ht="14.25" customHeight="1" x14ac:dyDescent="0.3">
      <c r="A24" s="84" t="s">
        <v>171</v>
      </c>
      <c r="B24" s="37" t="s">
        <v>21</v>
      </c>
      <c r="C24" s="72">
        <v>100</v>
      </c>
      <c r="D24" s="69"/>
      <c r="E24" s="29">
        <v>1.43</v>
      </c>
      <c r="F24" s="29">
        <v>6.09</v>
      </c>
      <c r="G24" s="29">
        <v>8.36</v>
      </c>
      <c r="H24" s="29">
        <v>93.6</v>
      </c>
      <c r="I24" s="29">
        <v>0.02</v>
      </c>
      <c r="J24" s="29">
        <v>9.5</v>
      </c>
      <c r="K24" s="29">
        <v>0</v>
      </c>
      <c r="L24" s="29">
        <v>35.15</v>
      </c>
      <c r="M24" s="29">
        <v>40.97</v>
      </c>
      <c r="N24" s="29">
        <v>20.9</v>
      </c>
      <c r="O24" s="29">
        <v>1.33</v>
      </c>
      <c r="Q24" s="20"/>
      <c r="R24" s="21"/>
    </row>
    <row r="25" spans="1:18" ht="12.75" customHeight="1" x14ac:dyDescent="0.3">
      <c r="A25" s="87"/>
      <c r="B25" s="38" t="s">
        <v>56</v>
      </c>
      <c r="C25" s="40" t="s">
        <v>149</v>
      </c>
      <c r="D25" s="36">
        <v>95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Q25" s="20"/>
      <c r="R25" s="21"/>
    </row>
    <row r="26" spans="1:18" ht="15.75" customHeight="1" x14ac:dyDescent="0.3">
      <c r="A26" s="87"/>
      <c r="B26" s="38" t="s">
        <v>57</v>
      </c>
      <c r="C26" s="38">
        <v>6</v>
      </c>
      <c r="D26" s="36">
        <v>6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Q26" s="20"/>
      <c r="R26" s="21"/>
    </row>
    <row r="27" spans="1:18" x14ac:dyDescent="0.25">
      <c r="A27" s="84" t="s">
        <v>182</v>
      </c>
      <c r="B27" s="37" t="s">
        <v>35</v>
      </c>
      <c r="C27" s="72">
        <v>250</v>
      </c>
      <c r="D27" s="69"/>
      <c r="E27" s="29">
        <v>5.49</v>
      </c>
      <c r="F27" s="29">
        <v>5.28</v>
      </c>
      <c r="G27" s="29">
        <v>16.329999999999998</v>
      </c>
      <c r="H27" s="29">
        <v>134.75</v>
      </c>
      <c r="I27" s="29">
        <v>0.23</v>
      </c>
      <c r="J27" s="29">
        <v>5.81</v>
      </c>
      <c r="K27" s="29">
        <v>0</v>
      </c>
      <c r="L27" s="29">
        <v>38.08</v>
      </c>
      <c r="M27" s="29">
        <v>87.18</v>
      </c>
      <c r="N27" s="29">
        <v>35.299999999999997</v>
      </c>
      <c r="O27" s="29">
        <v>2.0299999999999998</v>
      </c>
    </row>
    <row r="28" spans="1:18" x14ac:dyDescent="0.25">
      <c r="A28" s="87"/>
      <c r="B28" s="38" t="s">
        <v>58</v>
      </c>
      <c r="C28" s="35" t="s">
        <v>154</v>
      </c>
      <c r="D28" s="36">
        <v>80</v>
      </c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</row>
    <row r="29" spans="1:18" x14ac:dyDescent="0.25">
      <c r="A29" s="87"/>
      <c r="B29" s="38" t="s">
        <v>76</v>
      </c>
      <c r="C29" s="35">
        <v>20.3</v>
      </c>
      <c r="D29" s="36">
        <v>20.3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</row>
    <row r="30" spans="1:18" x14ac:dyDescent="0.25">
      <c r="A30" s="87"/>
      <c r="B30" s="38" t="s">
        <v>59</v>
      </c>
      <c r="C30" s="35" t="s">
        <v>155</v>
      </c>
      <c r="D30" s="36">
        <v>10</v>
      </c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</row>
    <row r="31" spans="1:18" x14ac:dyDescent="0.25">
      <c r="A31" s="87"/>
      <c r="B31" s="38" t="s">
        <v>60</v>
      </c>
      <c r="C31" s="35">
        <v>12</v>
      </c>
      <c r="D31" s="36">
        <v>10</v>
      </c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</row>
    <row r="32" spans="1:18" x14ac:dyDescent="0.25">
      <c r="A32" s="87"/>
      <c r="B32" s="38" t="s">
        <v>116</v>
      </c>
      <c r="C32" s="35">
        <v>0.2</v>
      </c>
      <c r="D32" s="36">
        <v>0.2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</row>
    <row r="33" spans="1:15" x14ac:dyDescent="0.25">
      <c r="A33" s="85"/>
      <c r="B33" s="38" t="s">
        <v>53</v>
      </c>
      <c r="C33" s="35">
        <v>5</v>
      </c>
      <c r="D33" s="36">
        <v>5</v>
      </c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</row>
    <row r="34" spans="1:15" x14ac:dyDescent="0.25">
      <c r="A34" s="84" t="s">
        <v>224</v>
      </c>
      <c r="B34" s="33" t="s">
        <v>36</v>
      </c>
      <c r="C34" s="72" t="s">
        <v>233</v>
      </c>
      <c r="D34" s="69"/>
      <c r="E34" s="29">
        <v>20</v>
      </c>
      <c r="F34" s="29">
        <v>21</v>
      </c>
      <c r="G34" s="29">
        <v>5</v>
      </c>
      <c r="H34" s="29">
        <v>315</v>
      </c>
      <c r="I34" s="29">
        <v>0.09</v>
      </c>
      <c r="J34" s="29">
        <v>10</v>
      </c>
      <c r="K34" s="29">
        <v>0.12</v>
      </c>
      <c r="L34" s="29">
        <v>28</v>
      </c>
      <c r="M34" s="29">
        <v>15</v>
      </c>
      <c r="N34" s="29">
        <v>17.2</v>
      </c>
      <c r="O34" s="29">
        <v>2.1</v>
      </c>
    </row>
    <row r="35" spans="1:15" x14ac:dyDescent="0.25">
      <c r="A35" s="87"/>
      <c r="B35" s="34" t="s">
        <v>77</v>
      </c>
      <c r="C35" s="35">
        <v>140</v>
      </c>
      <c r="D35" s="36">
        <v>120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</row>
    <row r="36" spans="1:15" x14ac:dyDescent="0.25">
      <c r="A36" s="87"/>
      <c r="B36" s="34" t="s">
        <v>53</v>
      </c>
      <c r="C36" s="35">
        <v>5</v>
      </c>
      <c r="D36" s="36">
        <v>5</v>
      </c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</row>
    <row r="37" spans="1:15" x14ac:dyDescent="0.25">
      <c r="A37" s="87"/>
      <c r="B37" s="34" t="s">
        <v>60</v>
      </c>
      <c r="C37" s="35">
        <v>2.2999999999999998</v>
      </c>
      <c r="D37" s="36">
        <v>2.2999999999999998</v>
      </c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</row>
    <row r="38" spans="1:15" x14ac:dyDescent="0.25">
      <c r="A38" s="87"/>
      <c r="B38" s="34" t="s">
        <v>78</v>
      </c>
      <c r="C38" s="35">
        <v>5</v>
      </c>
      <c r="D38" s="36">
        <v>5</v>
      </c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</row>
    <row r="39" spans="1:15" x14ac:dyDescent="0.25">
      <c r="A39" s="87"/>
      <c r="B39" s="34" t="s">
        <v>79</v>
      </c>
      <c r="C39" s="35">
        <v>4</v>
      </c>
      <c r="D39" s="36">
        <v>4</v>
      </c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</row>
    <row r="40" spans="1:15" x14ac:dyDescent="0.25">
      <c r="A40" s="87"/>
      <c r="B40" s="34" t="s">
        <v>67</v>
      </c>
      <c r="C40" s="35">
        <v>1.2</v>
      </c>
      <c r="D40" s="36">
        <v>1.2</v>
      </c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</row>
    <row r="41" spans="1:15" x14ac:dyDescent="0.25">
      <c r="A41" s="87"/>
      <c r="B41" s="34" t="s">
        <v>73</v>
      </c>
      <c r="C41" s="35">
        <v>1.8</v>
      </c>
      <c r="D41" s="36">
        <v>1.8</v>
      </c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</row>
    <row r="42" spans="1:15" x14ac:dyDescent="0.25">
      <c r="A42" s="85"/>
      <c r="B42" s="34" t="s">
        <v>116</v>
      </c>
      <c r="C42" s="35">
        <v>0.2</v>
      </c>
      <c r="D42" s="36">
        <v>0.2</v>
      </c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</row>
    <row r="43" spans="1:15" x14ac:dyDescent="0.25">
      <c r="A43" s="84" t="s">
        <v>173</v>
      </c>
      <c r="B43" s="37" t="s">
        <v>23</v>
      </c>
      <c r="C43" s="72">
        <v>200</v>
      </c>
      <c r="D43" s="69"/>
      <c r="E43" s="29">
        <v>7.36</v>
      </c>
      <c r="F43" s="29">
        <v>6.02</v>
      </c>
      <c r="G43" s="29">
        <v>35.26</v>
      </c>
      <c r="H43" s="29">
        <v>224</v>
      </c>
      <c r="I43" s="29">
        <v>0.08</v>
      </c>
      <c r="J43" s="29">
        <v>0</v>
      </c>
      <c r="K43" s="29">
        <v>28</v>
      </c>
      <c r="L43" s="29">
        <v>6.48</v>
      </c>
      <c r="M43" s="29">
        <v>49.56</v>
      </c>
      <c r="N43" s="29">
        <v>28.16</v>
      </c>
      <c r="O43" s="29">
        <v>1.48</v>
      </c>
    </row>
    <row r="44" spans="1:15" x14ac:dyDescent="0.25">
      <c r="A44" s="87"/>
      <c r="B44" s="38" t="s">
        <v>54</v>
      </c>
      <c r="C44" s="35">
        <v>0.3</v>
      </c>
      <c r="D44" s="36">
        <v>0.3</v>
      </c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</row>
    <row r="45" spans="1:15" x14ac:dyDescent="0.25">
      <c r="A45" s="87"/>
      <c r="B45" s="38" t="s">
        <v>102</v>
      </c>
      <c r="C45" s="35">
        <v>68</v>
      </c>
      <c r="D45" s="36">
        <v>68</v>
      </c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</row>
    <row r="46" spans="1:15" x14ac:dyDescent="0.25">
      <c r="A46" s="85"/>
      <c r="B46" s="38" t="s">
        <v>53</v>
      </c>
      <c r="C46" s="35">
        <v>7</v>
      </c>
      <c r="D46" s="36">
        <v>7</v>
      </c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</row>
    <row r="47" spans="1:15" x14ac:dyDescent="0.25">
      <c r="A47" s="84" t="s">
        <v>174</v>
      </c>
      <c r="B47" s="37" t="s">
        <v>119</v>
      </c>
      <c r="C47" s="72">
        <v>200</v>
      </c>
      <c r="D47" s="69"/>
      <c r="E47" s="29">
        <v>0.04</v>
      </c>
      <c r="F47" s="29">
        <v>0</v>
      </c>
      <c r="G47" s="29">
        <v>24.76</v>
      </c>
      <c r="H47" s="29">
        <v>94.2</v>
      </c>
      <c r="I47" s="29">
        <v>0.01</v>
      </c>
      <c r="J47" s="29">
        <v>0.16800000000000001</v>
      </c>
      <c r="K47" s="29">
        <v>0</v>
      </c>
      <c r="L47" s="29">
        <v>6.4</v>
      </c>
      <c r="M47" s="29">
        <v>3.6</v>
      </c>
      <c r="N47" s="29">
        <v>0</v>
      </c>
      <c r="O47" s="29">
        <v>0.18</v>
      </c>
    </row>
    <row r="48" spans="1:15" x14ac:dyDescent="0.25">
      <c r="A48" s="87"/>
      <c r="B48" s="38" t="s">
        <v>66</v>
      </c>
      <c r="C48" s="35">
        <v>20</v>
      </c>
      <c r="D48" s="36">
        <v>20</v>
      </c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</row>
    <row r="49" spans="1:15" x14ac:dyDescent="0.25">
      <c r="A49" s="85"/>
      <c r="B49" s="38" t="s">
        <v>67</v>
      </c>
      <c r="C49" s="35">
        <v>20</v>
      </c>
      <c r="D49" s="36">
        <v>20</v>
      </c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</row>
    <row r="50" spans="1:15" x14ac:dyDescent="0.25">
      <c r="A50" s="48"/>
      <c r="B50" s="37" t="s">
        <v>18</v>
      </c>
      <c r="C50" s="72">
        <v>50</v>
      </c>
      <c r="D50" s="69"/>
      <c r="E50" s="49">
        <v>3.8</v>
      </c>
      <c r="F50" s="29">
        <v>0.45</v>
      </c>
      <c r="G50" s="29">
        <v>24.9</v>
      </c>
      <c r="H50" s="29">
        <v>113.22</v>
      </c>
      <c r="I50" s="29">
        <v>0.08</v>
      </c>
      <c r="J50" s="29">
        <v>0</v>
      </c>
      <c r="K50" s="29">
        <v>0</v>
      </c>
      <c r="L50" s="29">
        <v>13.02</v>
      </c>
      <c r="M50" s="29">
        <v>41.5</v>
      </c>
      <c r="N50" s="29">
        <v>17.53</v>
      </c>
      <c r="O50" s="29">
        <v>0.8</v>
      </c>
    </row>
    <row r="51" spans="1:15" x14ac:dyDescent="0.25">
      <c r="A51" s="48"/>
      <c r="B51" s="37" t="s">
        <v>24</v>
      </c>
      <c r="C51" s="72">
        <v>50</v>
      </c>
      <c r="D51" s="69"/>
      <c r="E51" s="29">
        <v>2.75</v>
      </c>
      <c r="F51" s="29">
        <v>0.5</v>
      </c>
      <c r="G51" s="29">
        <v>17</v>
      </c>
      <c r="H51" s="29">
        <v>85</v>
      </c>
      <c r="I51" s="29">
        <v>0.09</v>
      </c>
      <c r="J51" s="29">
        <v>0</v>
      </c>
      <c r="K51" s="29">
        <v>0</v>
      </c>
      <c r="L51" s="29">
        <v>10.5</v>
      </c>
      <c r="M51" s="29">
        <v>87</v>
      </c>
      <c r="N51" s="29">
        <v>28.5</v>
      </c>
      <c r="O51" s="29">
        <v>1.8</v>
      </c>
    </row>
    <row r="52" spans="1:15" x14ac:dyDescent="0.25">
      <c r="A52" s="48"/>
      <c r="B52" s="37" t="s">
        <v>26</v>
      </c>
      <c r="C52" s="72"/>
      <c r="D52" s="69"/>
      <c r="E52" s="29">
        <f t="shared" ref="E52:O52" si="1">SUM(E24:E51)</f>
        <v>40.869999999999997</v>
      </c>
      <c r="F52" s="29">
        <f t="shared" si="1"/>
        <v>39.340000000000003</v>
      </c>
      <c r="G52" s="29">
        <f t="shared" si="1"/>
        <v>131.60999999999999</v>
      </c>
      <c r="H52" s="29">
        <f t="shared" si="1"/>
        <v>1059.77</v>
      </c>
      <c r="I52" s="29">
        <f t="shared" si="1"/>
        <v>0.6</v>
      </c>
      <c r="J52" s="29">
        <f t="shared" si="1"/>
        <v>25.477999999999998</v>
      </c>
      <c r="K52" s="29">
        <f t="shared" si="1"/>
        <v>28.12</v>
      </c>
      <c r="L52" s="29">
        <f t="shared" si="1"/>
        <v>137.63</v>
      </c>
      <c r="M52" s="29">
        <f t="shared" si="1"/>
        <v>324.81</v>
      </c>
      <c r="N52" s="29">
        <f t="shared" si="1"/>
        <v>147.58999999999997</v>
      </c>
      <c r="O52" s="29">
        <f t="shared" si="1"/>
        <v>9.7199999999999989</v>
      </c>
    </row>
    <row r="53" spans="1:15" x14ac:dyDescent="0.25">
      <c r="A53" s="48"/>
      <c r="B53" s="31" t="s">
        <v>168</v>
      </c>
      <c r="C53" s="72"/>
      <c r="D53" s="69"/>
      <c r="E53" s="29">
        <f t="shared" ref="E53:O53" si="2">SUM(E22+E52)</f>
        <v>65.454000000000008</v>
      </c>
      <c r="F53" s="29">
        <f t="shared" si="2"/>
        <v>58.510000000000005</v>
      </c>
      <c r="G53" s="29">
        <f t="shared" si="2"/>
        <v>261.125</v>
      </c>
      <c r="H53" s="29">
        <f t="shared" si="2"/>
        <v>1825.673</v>
      </c>
      <c r="I53" s="29">
        <f t="shared" si="2"/>
        <v>1.0249999999999999</v>
      </c>
      <c r="J53" s="29">
        <f t="shared" si="2"/>
        <v>41.467999999999996</v>
      </c>
      <c r="K53" s="29">
        <f t="shared" si="2"/>
        <v>58.870000000000005</v>
      </c>
      <c r="L53" s="29">
        <f t="shared" si="2"/>
        <v>550.18899999999996</v>
      </c>
      <c r="M53" s="29">
        <f t="shared" si="2"/>
        <v>768.26499999999999</v>
      </c>
      <c r="N53" s="29">
        <f t="shared" si="2"/>
        <v>268.53999999999996</v>
      </c>
      <c r="O53" s="29">
        <f t="shared" si="2"/>
        <v>16.692</v>
      </c>
    </row>
    <row r="54" spans="1:15" x14ac:dyDescent="0.25">
      <c r="A54" s="72" t="s">
        <v>106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69"/>
    </row>
    <row r="55" spans="1:15" x14ac:dyDescent="0.25">
      <c r="A55" s="48"/>
      <c r="B55" s="37" t="s">
        <v>112</v>
      </c>
      <c r="C55" s="72">
        <v>200</v>
      </c>
      <c r="D55" s="69"/>
      <c r="E55" s="29">
        <v>0.8</v>
      </c>
      <c r="F55" s="29">
        <v>0.3</v>
      </c>
      <c r="G55" s="29">
        <v>2.86</v>
      </c>
      <c r="H55" s="29">
        <v>18</v>
      </c>
      <c r="I55" s="29">
        <v>0.01</v>
      </c>
      <c r="J55" s="29">
        <v>0.03</v>
      </c>
      <c r="K55" s="29">
        <v>0.1</v>
      </c>
      <c r="L55" s="29">
        <v>2</v>
      </c>
      <c r="M55" s="29">
        <v>22.4</v>
      </c>
      <c r="N55" s="29">
        <v>17.2</v>
      </c>
      <c r="O55" s="29">
        <v>0.02</v>
      </c>
    </row>
    <row r="56" spans="1:15" x14ac:dyDescent="0.25">
      <c r="A56" s="48"/>
      <c r="B56" s="37" t="s">
        <v>108</v>
      </c>
      <c r="C56" s="72">
        <v>30</v>
      </c>
      <c r="D56" s="69"/>
      <c r="E56" s="29">
        <v>2.25</v>
      </c>
      <c r="F56" s="29">
        <v>2.94</v>
      </c>
      <c r="G56" s="29">
        <v>22.32</v>
      </c>
      <c r="H56" s="29">
        <v>125.1</v>
      </c>
      <c r="I56" s="29">
        <v>0.02</v>
      </c>
      <c r="J56" s="29">
        <v>0.02</v>
      </c>
      <c r="K56" s="29"/>
      <c r="L56" s="29">
        <v>3</v>
      </c>
      <c r="M56" s="29">
        <v>8.6999999999999993</v>
      </c>
      <c r="N56" s="29">
        <v>27</v>
      </c>
      <c r="O56" s="29">
        <v>0.63</v>
      </c>
    </row>
    <row r="57" spans="1:15" x14ac:dyDescent="0.25">
      <c r="A57" s="48"/>
      <c r="B57" s="37" t="s">
        <v>109</v>
      </c>
      <c r="C57" s="80"/>
      <c r="D57" s="81"/>
      <c r="E57" s="29">
        <f>SUM(E55:E56)</f>
        <v>3.05</v>
      </c>
      <c r="F57" s="29">
        <f t="shared" ref="F57:O57" si="3">SUM(F55:F56)</f>
        <v>3.2399999999999998</v>
      </c>
      <c r="G57" s="29">
        <f t="shared" si="3"/>
        <v>25.18</v>
      </c>
      <c r="H57" s="29">
        <f t="shared" si="3"/>
        <v>143.1</v>
      </c>
      <c r="I57" s="29">
        <f t="shared" si="3"/>
        <v>0.03</v>
      </c>
      <c r="J57" s="29">
        <f t="shared" si="3"/>
        <v>0.05</v>
      </c>
      <c r="K57" s="29">
        <f t="shared" si="3"/>
        <v>0.1</v>
      </c>
      <c r="L57" s="29">
        <f t="shared" si="3"/>
        <v>5</v>
      </c>
      <c r="M57" s="29">
        <f t="shared" si="3"/>
        <v>31.099999999999998</v>
      </c>
      <c r="N57" s="29">
        <f t="shared" si="3"/>
        <v>44.2</v>
      </c>
      <c r="O57" s="29">
        <f t="shared" si="3"/>
        <v>0.65</v>
      </c>
    </row>
    <row r="58" spans="1:15" x14ac:dyDescent="0.25">
      <c r="A58" s="48"/>
      <c r="B58" s="37" t="s">
        <v>27</v>
      </c>
      <c r="C58" s="82"/>
      <c r="D58" s="83"/>
      <c r="E58" s="29">
        <f t="shared" ref="E58:O58" si="4">SUM(E22,E52,E57)</f>
        <v>68.504000000000005</v>
      </c>
      <c r="F58" s="29">
        <f t="shared" si="4"/>
        <v>61.750000000000007</v>
      </c>
      <c r="G58" s="29">
        <f t="shared" si="4"/>
        <v>286.30500000000001</v>
      </c>
      <c r="H58" s="29">
        <f t="shared" si="4"/>
        <v>1968.7729999999999</v>
      </c>
      <c r="I58" s="29">
        <f t="shared" si="4"/>
        <v>1.0549999999999999</v>
      </c>
      <c r="J58" s="29">
        <f t="shared" si="4"/>
        <v>41.517999999999994</v>
      </c>
      <c r="K58" s="29">
        <f t="shared" si="4"/>
        <v>58.970000000000006</v>
      </c>
      <c r="L58" s="29">
        <f t="shared" si="4"/>
        <v>555.18899999999996</v>
      </c>
      <c r="M58" s="29">
        <f t="shared" si="4"/>
        <v>799.36500000000001</v>
      </c>
      <c r="N58" s="29">
        <f t="shared" si="4"/>
        <v>312.73999999999995</v>
      </c>
      <c r="O58" s="29">
        <f t="shared" si="4"/>
        <v>17.341999999999999</v>
      </c>
    </row>
    <row r="59" spans="1:15" ht="18.75" x14ac:dyDescent="0.3">
      <c r="A59" s="24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</row>
  </sheetData>
  <mergeCells count="36">
    <mergeCell ref="C55:D55"/>
    <mergeCell ref="C56:D56"/>
    <mergeCell ref="C57:D58"/>
    <mergeCell ref="A43:A46"/>
    <mergeCell ref="A47:A49"/>
    <mergeCell ref="A54:O54"/>
    <mergeCell ref="C43:D43"/>
    <mergeCell ref="C47:D47"/>
    <mergeCell ref="C50:D50"/>
    <mergeCell ref="C51:D51"/>
    <mergeCell ref="C52:D52"/>
    <mergeCell ref="C53:D53"/>
    <mergeCell ref="A23:O23"/>
    <mergeCell ref="A24:A26"/>
    <mergeCell ref="A27:A33"/>
    <mergeCell ref="A34:A42"/>
    <mergeCell ref="C22:D22"/>
    <mergeCell ref="C24:D24"/>
    <mergeCell ref="C27:D27"/>
    <mergeCell ref="C34:D34"/>
    <mergeCell ref="A4:A5"/>
    <mergeCell ref="A6:O6"/>
    <mergeCell ref="A7:A11"/>
    <mergeCell ref="A12:A15"/>
    <mergeCell ref="A18:A21"/>
    <mergeCell ref="B4:B5"/>
    <mergeCell ref="E4:G4"/>
    <mergeCell ref="H4:H5"/>
    <mergeCell ref="I4:K4"/>
    <mergeCell ref="L4:O4"/>
    <mergeCell ref="C4:D4"/>
    <mergeCell ref="C7:D7"/>
    <mergeCell ref="C12:D12"/>
    <mergeCell ref="C17:D17"/>
    <mergeCell ref="C18:D18"/>
    <mergeCell ref="C16:D16"/>
  </mergeCells>
  <pageMargins left="0.7" right="0.7" top="0.75" bottom="0.75" header="0.3" footer="0.3"/>
  <pageSetup paperSize="9" scale="75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9"/>
  <sheetViews>
    <sheetView topLeftCell="A6" zoomScale="90" zoomScaleNormal="90" workbookViewId="0">
      <selection activeCell="C12" sqref="C12:D12"/>
    </sheetView>
  </sheetViews>
  <sheetFormatPr defaultRowHeight="15" x14ac:dyDescent="0.25"/>
  <cols>
    <col min="1" max="1" width="18.42578125" customWidth="1"/>
    <col min="2" max="2" width="28.42578125" customWidth="1"/>
    <col min="3" max="3" width="11.42578125" customWidth="1"/>
    <col min="4" max="4" width="13.42578125" customWidth="1"/>
    <col min="5" max="5" width="12.5703125" customWidth="1"/>
    <col min="6" max="6" width="15.28515625" customWidth="1"/>
    <col min="7" max="7" width="12.85546875" customWidth="1"/>
    <col min="8" max="8" width="13.5703125" customWidth="1"/>
    <col min="9" max="9" width="11.28515625" customWidth="1"/>
    <col min="10" max="10" width="11.5703125" customWidth="1"/>
    <col min="11" max="11" width="7.28515625" customWidth="1"/>
    <col min="12" max="12" width="9.140625" customWidth="1"/>
    <col min="13" max="13" width="7" customWidth="1"/>
    <col min="14" max="14" width="9.28515625" customWidth="1"/>
    <col min="15" max="15" width="7.28515625" customWidth="1"/>
    <col min="17" max="17" width="21.5703125" customWidth="1"/>
    <col min="18" max="18" width="11.7109375" customWidth="1"/>
  </cols>
  <sheetData>
    <row r="1" spans="1:18" x14ac:dyDescent="0.25">
      <c r="A1" s="26" t="s">
        <v>211</v>
      </c>
      <c r="B1" s="2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8" x14ac:dyDescent="0.25">
      <c r="A2" s="26" t="s">
        <v>212</v>
      </c>
      <c r="B2" s="2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8" x14ac:dyDescent="0.25">
      <c r="A3" s="26" t="s">
        <v>231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8" x14ac:dyDescent="0.25">
      <c r="A4" s="84"/>
      <c r="B4" s="69" t="s">
        <v>0</v>
      </c>
      <c r="C4" s="72" t="s">
        <v>146</v>
      </c>
      <c r="D4" s="69"/>
      <c r="E4" s="68" t="s">
        <v>1</v>
      </c>
      <c r="F4" s="68"/>
      <c r="G4" s="68"/>
      <c r="H4" s="70" t="s">
        <v>14</v>
      </c>
      <c r="I4" s="68" t="s">
        <v>2</v>
      </c>
      <c r="J4" s="68"/>
      <c r="K4" s="68"/>
      <c r="L4" s="68" t="s">
        <v>3</v>
      </c>
      <c r="M4" s="68"/>
      <c r="N4" s="68"/>
      <c r="O4" s="68"/>
    </row>
    <row r="5" spans="1:18" x14ac:dyDescent="0.25">
      <c r="A5" s="85"/>
      <c r="B5" s="69"/>
      <c r="C5" s="44" t="s">
        <v>148</v>
      </c>
      <c r="D5" s="30" t="s">
        <v>147</v>
      </c>
      <c r="E5" s="29" t="s">
        <v>4</v>
      </c>
      <c r="F5" s="29" t="s">
        <v>5</v>
      </c>
      <c r="G5" s="29" t="s">
        <v>6</v>
      </c>
      <c r="H5" s="71"/>
      <c r="I5" s="29" t="s">
        <v>7</v>
      </c>
      <c r="J5" s="29" t="s">
        <v>8</v>
      </c>
      <c r="K5" s="29" t="s">
        <v>9</v>
      </c>
      <c r="L5" s="29" t="s">
        <v>10</v>
      </c>
      <c r="M5" s="29" t="s">
        <v>11</v>
      </c>
      <c r="N5" s="29" t="s">
        <v>12</v>
      </c>
      <c r="O5" s="29" t="s">
        <v>13</v>
      </c>
    </row>
    <row r="6" spans="1:18" x14ac:dyDescent="0.25">
      <c r="A6" s="72" t="s">
        <v>15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</row>
    <row r="7" spans="1:18" ht="18.75" x14ac:dyDescent="0.3">
      <c r="A7" s="84" t="s">
        <v>187</v>
      </c>
      <c r="B7" s="37" t="s">
        <v>37</v>
      </c>
      <c r="C7" s="72">
        <v>200</v>
      </c>
      <c r="D7" s="69"/>
      <c r="E7" s="29">
        <v>18.989999999999998</v>
      </c>
      <c r="F7" s="29">
        <v>28.32</v>
      </c>
      <c r="G7" s="29">
        <v>3.51</v>
      </c>
      <c r="H7" s="29">
        <v>345.9</v>
      </c>
      <c r="I7" s="29">
        <v>0.13</v>
      </c>
      <c r="J7" s="29">
        <v>0.33</v>
      </c>
      <c r="K7" s="29">
        <v>452.9</v>
      </c>
      <c r="L7" s="29">
        <v>151.72</v>
      </c>
      <c r="M7" s="29">
        <v>346.49</v>
      </c>
      <c r="N7" s="29">
        <v>25.97</v>
      </c>
      <c r="O7" s="29">
        <v>3.91</v>
      </c>
      <c r="Q7" s="9"/>
      <c r="R7" s="9"/>
    </row>
    <row r="8" spans="1:18" ht="15.75" customHeight="1" x14ac:dyDescent="0.3">
      <c r="A8" s="87"/>
      <c r="B8" s="38" t="s">
        <v>80</v>
      </c>
      <c r="C8" s="35">
        <v>156.6</v>
      </c>
      <c r="D8" s="36">
        <v>156.6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Q8" s="9"/>
      <c r="R8" s="9"/>
    </row>
    <row r="9" spans="1:18" ht="14.25" customHeight="1" x14ac:dyDescent="0.3">
      <c r="A9" s="87"/>
      <c r="B9" s="38" t="s">
        <v>64</v>
      </c>
      <c r="C9" s="35">
        <v>55</v>
      </c>
      <c r="D9" s="36">
        <v>55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Q9" s="9"/>
      <c r="R9" s="9"/>
    </row>
    <row r="10" spans="1:18" ht="14.25" customHeight="1" x14ac:dyDescent="0.3">
      <c r="A10" s="87"/>
      <c r="B10" s="38" t="s">
        <v>53</v>
      </c>
      <c r="C10" s="35">
        <v>5</v>
      </c>
      <c r="D10" s="36">
        <v>5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Q10" s="9"/>
      <c r="R10" s="9"/>
    </row>
    <row r="11" spans="1:18" ht="14.25" customHeight="1" x14ac:dyDescent="0.3">
      <c r="A11" s="85"/>
      <c r="B11" s="38" t="s">
        <v>116</v>
      </c>
      <c r="C11" s="35">
        <v>0.1</v>
      </c>
      <c r="D11" s="36">
        <v>0.1</v>
      </c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Q11" s="9"/>
      <c r="R11" s="9"/>
    </row>
    <row r="12" spans="1:18" ht="14.25" customHeight="1" x14ac:dyDescent="0.3">
      <c r="A12" s="84" t="s">
        <v>181</v>
      </c>
      <c r="B12" s="37" t="s">
        <v>239</v>
      </c>
      <c r="C12" s="72">
        <v>15</v>
      </c>
      <c r="D12" s="69"/>
      <c r="E12" s="29">
        <v>3.48</v>
      </c>
      <c r="F12" s="29">
        <v>4.43</v>
      </c>
      <c r="G12" s="29">
        <v>0</v>
      </c>
      <c r="H12" s="29">
        <v>54.6</v>
      </c>
      <c r="I12" s="29">
        <v>0.01</v>
      </c>
      <c r="J12" s="29">
        <v>0.11</v>
      </c>
      <c r="K12" s="29">
        <v>39</v>
      </c>
      <c r="L12" s="29">
        <v>132</v>
      </c>
      <c r="M12" s="29">
        <v>75</v>
      </c>
      <c r="N12" s="29">
        <v>5.25</v>
      </c>
      <c r="O12" s="29">
        <v>0.15</v>
      </c>
      <c r="Q12" s="9"/>
      <c r="R12" s="9"/>
    </row>
    <row r="13" spans="1:18" ht="15.75" customHeight="1" x14ac:dyDescent="0.3">
      <c r="A13" s="85"/>
      <c r="B13" s="38" t="s">
        <v>240</v>
      </c>
      <c r="C13" s="35">
        <v>15</v>
      </c>
      <c r="D13" s="36">
        <v>15</v>
      </c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Q13" s="9"/>
      <c r="R13" s="9"/>
    </row>
    <row r="14" spans="1:18" ht="18.75" x14ac:dyDescent="0.3">
      <c r="A14" s="84" t="s">
        <v>188</v>
      </c>
      <c r="B14" s="37" t="s">
        <v>38</v>
      </c>
      <c r="C14" s="72">
        <v>200</v>
      </c>
      <c r="D14" s="69"/>
      <c r="E14" s="29">
        <v>1.7669999999999999</v>
      </c>
      <c r="F14" s="29">
        <v>1.363</v>
      </c>
      <c r="G14" s="29">
        <v>23.78</v>
      </c>
      <c r="H14" s="29">
        <v>105.26</v>
      </c>
      <c r="I14" s="29">
        <v>1.2E-2</v>
      </c>
      <c r="J14" s="29">
        <v>0.14199999999999999</v>
      </c>
      <c r="K14" s="29">
        <v>1.2E-2</v>
      </c>
      <c r="L14" s="29">
        <v>66.897000000000006</v>
      </c>
      <c r="M14" s="29">
        <v>55.055</v>
      </c>
      <c r="N14" s="29">
        <v>4.55</v>
      </c>
      <c r="O14" s="29">
        <v>5.8999999999999997E-2</v>
      </c>
      <c r="Q14" s="9"/>
      <c r="R14" s="9"/>
    </row>
    <row r="15" spans="1:18" ht="14.25" customHeight="1" x14ac:dyDescent="0.3">
      <c r="A15" s="87"/>
      <c r="B15" s="38" t="s">
        <v>81</v>
      </c>
      <c r="C15" s="35">
        <v>8</v>
      </c>
      <c r="D15" s="36">
        <v>8</v>
      </c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Q15" s="9"/>
      <c r="R15" s="9"/>
    </row>
    <row r="16" spans="1:18" ht="15.75" customHeight="1" x14ac:dyDescent="0.3">
      <c r="A16" s="87"/>
      <c r="B16" s="38" t="s">
        <v>64</v>
      </c>
      <c r="C16" s="35">
        <v>100</v>
      </c>
      <c r="D16" s="36">
        <v>100</v>
      </c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Q16" s="9"/>
      <c r="R16" s="9"/>
    </row>
    <row r="17" spans="1:18" ht="16.5" customHeight="1" x14ac:dyDescent="0.3">
      <c r="A17" s="85"/>
      <c r="B17" s="38" t="s">
        <v>67</v>
      </c>
      <c r="C17" s="35">
        <v>20</v>
      </c>
      <c r="D17" s="36">
        <v>20</v>
      </c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Q17" s="9"/>
      <c r="R17" s="9"/>
    </row>
    <row r="18" spans="1:18" ht="14.25" customHeight="1" x14ac:dyDescent="0.3">
      <c r="A18" s="48"/>
      <c r="B18" s="37" t="s">
        <v>18</v>
      </c>
      <c r="C18" s="72">
        <v>50</v>
      </c>
      <c r="D18" s="69"/>
      <c r="E18" s="49">
        <v>3.8</v>
      </c>
      <c r="F18" s="29">
        <v>0.45</v>
      </c>
      <c r="G18" s="29">
        <v>24.9</v>
      </c>
      <c r="H18" s="29">
        <v>113.22</v>
      </c>
      <c r="I18" s="29">
        <v>0.08</v>
      </c>
      <c r="J18" s="29">
        <v>0</v>
      </c>
      <c r="K18" s="29">
        <v>0</v>
      </c>
      <c r="L18" s="29">
        <v>13.02</v>
      </c>
      <c r="M18" s="29">
        <v>41.5</v>
      </c>
      <c r="N18" s="29">
        <v>17.53</v>
      </c>
      <c r="O18" s="29">
        <v>0.8</v>
      </c>
      <c r="Q18" s="9"/>
      <c r="R18" s="9"/>
    </row>
    <row r="19" spans="1:18" ht="14.25" customHeight="1" x14ac:dyDescent="0.3">
      <c r="A19" s="55" t="s">
        <v>235</v>
      </c>
      <c r="B19" s="37" t="s">
        <v>105</v>
      </c>
      <c r="C19" s="72">
        <v>100</v>
      </c>
      <c r="D19" s="69"/>
      <c r="E19" s="49">
        <v>0.4</v>
      </c>
      <c r="F19" s="29">
        <v>0.4</v>
      </c>
      <c r="G19" s="29">
        <v>9.8000000000000007</v>
      </c>
      <c r="H19" s="29">
        <v>47</v>
      </c>
      <c r="I19" s="29">
        <v>0.03</v>
      </c>
      <c r="J19" s="29">
        <v>10</v>
      </c>
      <c r="K19" s="29">
        <v>0</v>
      </c>
      <c r="L19" s="29">
        <v>13.05</v>
      </c>
      <c r="M19" s="29">
        <v>11</v>
      </c>
      <c r="N19" s="29">
        <v>9</v>
      </c>
      <c r="O19" s="29">
        <v>2.2000000000000002</v>
      </c>
      <c r="Q19" s="9"/>
      <c r="R19" s="9"/>
    </row>
    <row r="20" spans="1:18" ht="15.75" customHeight="1" x14ac:dyDescent="0.3">
      <c r="A20" s="48"/>
      <c r="B20" s="37" t="s">
        <v>124</v>
      </c>
      <c r="C20" s="72">
        <v>100</v>
      </c>
      <c r="D20" s="69"/>
      <c r="E20" s="29">
        <v>2.2000000000000002</v>
      </c>
      <c r="F20" s="29">
        <v>0.4</v>
      </c>
      <c r="G20" s="29">
        <v>7.6</v>
      </c>
      <c r="H20" s="29">
        <v>48</v>
      </c>
      <c r="I20" s="29">
        <v>0.12</v>
      </c>
      <c r="J20" s="29">
        <v>50</v>
      </c>
      <c r="K20" s="29">
        <v>0</v>
      </c>
      <c r="L20" s="29">
        <v>28</v>
      </c>
      <c r="M20" s="29">
        <v>40</v>
      </c>
      <c r="N20" s="29">
        <v>52</v>
      </c>
      <c r="O20" s="29">
        <v>1</v>
      </c>
      <c r="Q20" s="9"/>
      <c r="R20" s="9"/>
    </row>
    <row r="21" spans="1:18" ht="14.25" customHeight="1" x14ac:dyDescent="0.3">
      <c r="A21" s="48"/>
      <c r="B21" s="37" t="s">
        <v>19</v>
      </c>
      <c r="C21" s="72"/>
      <c r="D21" s="69"/>
      <c r="E21" s="29">
        <f t="shared" ref="E21:O21" si="0">SUM(E7:E20)</f>
        <v>30.636999999999997</v>
      </c>
      <c r="F21" s="29">
        <f t="shared" si="0"/>
        <v>35.363</v>
      </c>
      <c r="G21" s="29">
        <f t="shared" si="0"/>
        <v>69.589999999999989</v>
      </c>
      <c r="H21" s="29">
        <f t="shared" si="0"/>
        <v>713.98</v>
      </c>
      <c r="I21" s="29">
        <f t="shared" si="0"/>
        <v>0.38200000000000001</v>
      </c>
      <c r="J21" s="29">
        <f t="shared" si="0"/>
        <v>60.582000000000001</v>
      </c>
      <c r="K21" s="29">
        <f t="shared" si="0"/>
        <v>491.91199999999998</v>
      </c>
      <c r="L21" s="29">
        <f t="shared" si="0"/>
        <v>404.68700000000001</v>
      </c>
      <c r="M21" s="29">
        <f t="shared" si="0"/>
        <v>569.04500000000007</v>
      </c>
      <c r="N21" s="29">
        <f t="shared" si="0"/>
        <v>114.3</v>
      </c>
      <c r="O21" s="29">
        <f t="shared" si="0"/>
        <v>8.1189999999999998</v>
      </c>
      <c r="Q21" s="9"/>
      <c r="R21" s="9"/>
    </row>
    <row r="22" spans="1:18" ht="18.75" x14ac:dyDescent="0.3">
      <c r="A22" s="48"/>
      <c r="B22" s="73" t="s">
        <v>20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69"/>
      <c r="Q22" s="9"/>
      <c r="R22" s="9"/>
    </row>
    <row r="23" spans="1:18" ht="28.5" customHeight="1" x14ac:dyDescent="0.3">
      <c r="A23" s="91"/>
      <c r="B23" s="45" t="s">
        <v>241</v>
      </c>
      <c r="C23" s="72">
        <v>100</v>
      </c>
      <c r="D23" s="69"/>
      <c r="E23" s="29">
        <v>0.98</v>
      </c>
      <c r="F23" s="29">
        <v>6.15</v>
      </c>
      <c r="G23" s="29">
        <v>3.73</v>
      </c>
      <c r="H23" s="29">
        <v>74.2</v>
      </c>
      <c r="I23" s="29">
        <v>0.05</v>
      </c>
      <c r="J23" s="29">
        <v>16.760000000000002</v>
      </c>
      <c r="K23" s="29">
        <v>0</v>
      </c>
      <c r="L23" s="29">
        <v>18.68</v>
      </c>
      <c r="M23" s="29">
        <v>34.61</v>
      </c>
      <c r="N23" s="29">
        <v>16.260000000000002</v>
      </c>
      <c r="O23" s="29">
        <v>0.74</v>
      </c>
      <c r="Q23" s="9"/>
      <c r="R23" s="9"/>
    </row>
    <row r="24" spans="1:18" ht="14.25" customHeight="1" x14ac:dyDescent="0.3">
      <c r="A24" s="91"/>
      <c r="B24" s="38" t="s">
        <v>139</v>
      </c>
      <c r="C24" s="29">
        <v>56.5</v>
      </c>
      <c r="D24" s="44">
        <v>48</v>
      </c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Q24" s="9"/>
      <c r="R24" s="9"/>
    </row>
    <row r="25" spans="1:18" ht="13.5" customHeight="1" x14ac:dyDescent="0.3">
      <c r="A25" s="91"/>
      <c r="B25" s="38" t="s">
        <v>143</v>
      </c>
      <c r="C25" s="36">
        <v>43.8</v>
      </c>
      <c r="D25" s="35">
        <v>35</v>
      </c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Q25" s="9"/>
      <c r="R25" s="9"/>
    </row>
    <row r="26" spans="1:18" ht="12.75" customHeight="1" x14ac:dyDescent="0.3">
      <c r="A26" s="91"/>
      <c r="B26" s="38" t="s">
        <v>60</v>
      </c>
      <c r="C26" s="36">
        <v>15</v>
      </c>
      <c r="D26" s="35">
        <v>12.6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Q26" s="9"/>
      <c r="R26" s="9"/>
    </row>
    <row r="27" spans="1:18" ht="14.25" customHeight="1" x14ac:dyDescent="0.3">
      <c r="A27" s="91"/>
      <c r="B27" s="38" t="s">
        <v>73</v>
      </c>
      <c r="C27" s="35">
        <v>6</v>
      </c>
      <c r="D27" s="36">
        <v>6</v>
      </c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Q27" s="9"/>
      <c r="R27" s="9"/>
    </row>
    <row r="28" spans="1:18" ht="18.75" x14ac:dyDescent="0.3">
      <c r="A28" s="84" t="s">
        <v>189</v>
      </c>
      <c r="B28" s="37" t="s">
        <v>43</v>
      </c>
      <c r="C28" s="72">
        <v>250</v>
      </c>
      <c r="D28" s="69"/>
      <c r="E28" s="29">
        <v>1.81</v>
      </c>
      <c r="F28" s="29">
        <v>4.91</v>
      </c>
      <c r="G28" s="29">
        <v>125.25</v>
      </c>
      <c r="H28" s="29">
        <v>102.5</v>
      </c>
      <c r="I28" s="29">
        <v>0.05</v>
      </c>
      <c r="J28" s="29">
        <v>10.29</v>
      </c>
      <c r="K28" s="29">
        <v>0</v>
      </c>
      <c r="L28" s="29">
        <v>44.38</v>
      </c>
      <c r="M28" s="29">
        <v>53.23</v>
      </c>
      <c r="N28" s="29">
        <v>26.25</v>
      </c>
      <c r="O28" s="29">
        <v>1.19</v>
      </c>
      <c r="Q28" s="10"/>
      <c r="R28" s="10"/>
    </row>
    <row r="29" spans="1:18" ht="15.75" customHeight="1" x14ac:dyDescent="0.3">
      <c r="A29" s="87"/>
      <c r="B29" s="38" t="s">
        <v>82</v>
      </c>
      <c r="C29" s="35" t="s">
        <v>160</v>
      </c>
      <c r="D29" s="36">
        <v>40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Q29" s="10"/>
      <c r="R29" s="10"/>
    </row>
    <row r="30" spans="1:18" ht="16.5" customHeight="1" x14ac:dyDescent="0.3">
      <c r="A30" s="87"/>
      <c r="B30" s="38" t="s">
        <v>72</v>
      </c>
      <c r="C30" s="35">
        <v>25</v>
      </c>
      <c r="D30" s="36">
        <v>20</v>
      </c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Q30" s="10"/>
      <c r="R30" s="10"/>
    </row>
    <row r="31" spans="1:18" ht="14.25" customHeight="1" x14ac:dyDescent="0.3">
      <c r="A31" s="87"/>
      <c r="B31" s="38" t="s">
        <v>58</v>
      </c>
      <c r="C31" s="35" t="s">
        <v>161</v>
      </c>
      <c r="D31" s="36">
        <v>21.3</v>
      </c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Q31" s="10"/>
      <c r="R31" s="10"/>
    </row>
    <row r="32" spans="1:18" x14ac:dyDescent="0.25">
      <c r="A32" s="87"/>
      <c r="B32" s="38" t="s">
        <v>60</v>
      </c>
      <c r="C32" s="35">
        <v>12</v>
      </c>
      <c r="D32" s="36">
        <v>9.6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</row>
    <row r="33" spans="1:15" x14ac:dyDescent="0.25">
      <c r="A33" s="87"/>
      <c r="B33" s="38" t="s">
        <v>78</v>
      </c>
      <c r="C33" s="35">
        <v>7.5</v>
      </c>
      <c r="D33" s="36">
        <v>7.5</v>
      </c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</row>
    <row r="34" spans="1:15" x14ac:dyDescent="0.25">
      <c r="A34" s="87"/>
      <c r="B34" s="38" t="s">
        <v>53</v>
      </c>
      <c r="C34" s="35">
        <v>5</v>
      </c>
      <c r="D34" s="36">
        <v>5</v>
      </c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</row>
    <row r="35" spans="1:15" x14ac:dyDescent="0.25">
      <c r="A35" s="87"/>
      <c r="B35" s="38" t="s">
        <v>67</v>
      </c>
      <c r="C35" s="35">
        <v>2.5</v>
      </c>
      <c r="D35" s="36">
        <v>2.5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</row>
    <row r="36" spans="1:15" x14ac:dyDescent="0.25">
      <c r="A36" s="87"/>
      <c r="B36" s="38" t="s">
        <v>83</v>
      </c>
      <c r="C36" s="35">
        <v>4</v>
      </c>
      <c r="D36" s="36">
        <v>4</v>
      </c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</row>
    <row r="37" spans="1:15" x14ac:dyDescent="0.25">
      <c r="A37" s="87"/>
      <c r="B37" s="38" t="s">
        <v>116</v>
      </c>
      <c r="C37" s="35">
        <v>0.2</v>
      </c>
      <c r="D37" s="36">
        <v>0.2</v>
      </c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</row>
    <row r="38" spans="1:15" x14ac:dyDescent="0.25">
      <c r="A38" s="87"/>
      <c r="B38" s="38" t="s">
        <v>84</v>
      </c>
      <c r="C38" s="35">
        <v>32.4</v>
      </c>
      <c r="D38" s="36">
        <v>32.4</v>
      </c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</row>
    <row r="39" spans="1:15" x14ac:dyDescent="0.25">
      <c r="A39" s="85"/>
      <c r="B39" s="38" t="s">
        <v>59</v>
      </c>
      <c r="C39" s="35" t="s">
        <v>155</v>
      </c>
      <c r="D39" s="36">
        <v>10</v>
      </c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</row>
    <row r="40" spans="1:15" x14ac:dyDescent="0.25">
      <c r="A40" s="84" t="s">
        <v>190</v>
      </c>
      <c r="B40" s="33" t="s">
        <v>39</v>
      </c>
      <c r="C40" s="72">
        <v>230</v>
      </c>
      <c r="D40" s="69"/>
      <c r="E40" s="29">
        <v>21.29</v>
      </c>
      <c r="F40" s="29">
        <v>23.78</v>
      </c>
      <c r="G40" s="29">
        <v>21.79</v>
      </c>
      <c r="H40" s="29">
        <v>387.7</v>
      </c>
      <c r="I40" s="29">
        <v>0.13</v>
      </c>
      <c r="J40" s="29">
        <v>8.8800000000000008</v>
      </c>
      <c r="K40" s="29">
        <v>15</v>
      </c>
      <c r="L40" s="29">
        <v>10.1</v>
      </c>
      <c r="M40" s="29">
        <v>210.63</v>
      </c>
      <c r="N40" s="29">
        <v>55.83</v>
      </c>
      <c r="O40" s="29">
        <v>5.07</v>
      </c>
    </row>
    <row r="41" spans="1:15" x14ac:dyDescent="0.25">
      <c r="A41" s="87"/>
      <c r="B41" s="34" t="s">
        <v>84</v>
      </c>
      <c r="C41" s="36">
        <v>140.6</v>
      </c>
      <c r="D41" s="36">
        <v>103.83</v>
      </c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</row>
    <row r="42" spans="1:15" x14ac:dyDescent="0.25">
      <c r="A42" s="87"/>
      <c r="B42" s="34" t="s">
        <v>58</v>
      </c>
      <c r="C42" s="36">
        <v>174.8</v>
      </c>
      <c r="D42" s="36">
        <v>131.4</v>
      </c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</row>
    <row r="43" spans="1:15" x14ac:dyDescent="0.25">
      <c r="A43" s="87"/>
      <c r="B43" s="34" t="s">
        <v>60</v>
      </c>
      <c r="C43" s="36">
        <v>15.8</v>
      </c>
      <c r="D43" s="36">
        <v>13.14</v>
      </c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</row>
    <row r="44" spans="1:15" x14ac:dyDescent="0.25">
      <c r="A44" s="87"/>
      <c r="B44" s="34" t="s">
        <v>78</v>
      </c>
      <c r="C44" s="36">
        <v>7.89</v>
      </c>
      <c r="D44" s="36">
        <v>7.89</v>
      </c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</row>
    <row r="45" spans="1:15" x14ac:dyDescent="0.25">
      <c r="A45" s="87"/>
      <c r="B45" s="34" t="s">
        <v>73</v>
      </c>
      <c r="C45" s="36">
        <v>7.89</v>
      </c>
      <c r="D45" s="36">
        <v>7.89</v>
      </c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</row>
    <row r="46" spans="1:15" x14ac:dyDescent="0.25">
      <c r="A46" s="85"/>
      <c r="B46" s="34" t="s">
        <v>116</v>
      </c>
      <c r="C46" s="36">
        <v>0.2</v>
      </c>
      <c r="D46" s="36">
        <v>0.2</v>
      </c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</row>
    <row r="47" spans="1:15" x14ac:dyDescent="0.25">
      <c r="A47" s="84"/>
      <c r="B47" s="37" t="s">
        <v>121</v>
      </c>
      <c r="C47" s="72">
        <v>200</v>
      </c>
      <c r="D47" s="69"/>
      <c r="E47" s="29">
        <v>0.74</v>
      </c>
      <c r="F47" s="29">
        <v>0</v>
      </c>
      <c r="G47" s="29">
        <v>21.56</v>
      </c>
      <c r="H47" s="29">
        <v>88.48</v>
      </c>
      <c r="I47" s="29">
        <v>3.2000000000000001E-2</v>
      </c>
      <c r="J47" s="29">
        <v>0.12</v>
      </c>
      <c r="K47" s="29">
        <v>0</v>
      </c>
      <c r="L47" s="29">
        <v>8.8699999999999992</v>
      </c>
      <c r="M47" s="29">
        <v>10.89</v>
      </c>
      <c r="N47" s="29">
        <v>23.4</v>
      </c>
      <c r="O47" s="29">
        <v>0.216</v>
      </c>
    </row>
    <row r="48" spans="1:15" x14ac:dyDescent="0.25">
      <c r="A48" s="85"/>
      <c r="B48" s="38" t="s">
        <v>103</v>
      </c>
      <c r="C48" s="38">
        <v>200</v>
      </c>
      <c r="D48" s="36">
        <v>200</v>
      </c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</row>
    <row r="49" spans="1:16" x14ac:dyDescent="0.25">
      <c r="A49" s="48"/>
      <c r="B49" s="37" t="s">
        <v>18</v>
      </c>
      <c r="C49" s="72">
        <v>50</v>
      </c>
      <c r="D49" s="69"/>
      <c r="E49" s="49">
        <v>3.8</v>
      </c>
      <c r="F49" s="29">
        <v>0.45</v>
      </c>
      <c r="G49" s="29">
        <v>24.9</v>
      </c>
      <c r="H49" s="29">
        <v>113.22</v>
      </c>
      <c r="I49" s="29">
        <v>0.08</v>
      </c>
      <c r="J49" s="29">
        <v>0</v>
      </c>
      <c r="K49" s="29">
        <v>0</v>
      </c>
      <c r="L49" s="29">
        <v>13.02</v>
      </c>
      <c r="M49" s="29">
        <v>41.5</v>
      </c>
      <c r="N49" s="29">
        <v>17.53</v>
      </c>
      <c r="O49" s="29">
        <v>0.8</v>
      </c>
    </row>
    <row r="50" spans="1:16" x14ac:dyDescent="0.25">
      <c r="A50" s="48"/>
      <c r="B50" s="37" t="s">
        <v>24</v>
      </c>
      <c r="C50" s="72">
        <v>50</v>
      </c>
      <c r="D50" s="69"/>
      <c r="E50" s="29">
        <v>2.75</v>
      </c>
      <c r="F50" s="29">
        <v>0.5</v>
      </c>
      <c r="G50" s="29">
        <v>17</v>
      </c>
      <c r="H50" s="29">
        <v>85</v>
      </c>
      <c r="I50" s="29">
        <v>0.09</v>
      </c>
      <c r="J50" s="29">
        <v>0</v>
      </c>
      <c r="K50" s="29">
        <v>0</v>
      </c>
      <c r="L50" s="29">
        <v>10.5</v>
      </c>
      <c r="M50" s="29">
        <v>87</v>
      </c>
      <c r="N50" s="29">
        <v>28.5</v>
      </c>
      <c r="O50" s="29">
        <v>1.8</v>
      </c>
    </row>
    <row r="51" spans="1:16" x14ac:dyDescent="0.25">
      <c r="A51" s="48"/>
      <c r="B51" s="37" t="s">
        <v>26</v>
      </c>
      <c r="C51" s="72"/>
      <c r="D51" s="69"/>
      <c r="E51" s="29">
        <f t="shared" ref="E51:O51" si="1">SUM(E23:E50)</f>
        <v>31.369999999999997</v>
      </c>
      <c r="F51" s="29">
        <f t="shared" si="1"/>
        <v>35.790000000000006</v>
      </c>
      <c r="G51" s="29">
        <f t="shared" si="1"/>
        <v>214.23</v>
      </c>
      <c r="H51" s="29">
        <f t="shared" si="1"/>
        <v>851.1</v>
      </c>
      <c r="I51" s="29">
        <f t="shared" si="1"/>
        <v>0.43200000000000005</v>
      </c>
      <c r="J51" s="29">
        <f t="shared" si="1"/>
        <v>36.049999999999997</v>
      </c>
      <c r="K51" s="29">
        <f t="shared" si="1"/>
        <v>15</v>
      </c>
      <c r="L51" s="29">
        <f t="shared" si="1"/>
        <v>105.55</v>
      </c>
      <c r="M51" s="29">
        <f t="shared" si="1"/>
        <v>437.86</v>
      </c>
      <c r="N51" s="29">
        <f t="shared" si="1"/>
        <v>167.77</v>
      </c>
      <c r="O51" s="29">
        <f t="shared" si="1"/>
        <v>9.8160000000000007</v>
      </c>
    </row>
    <row r="52" spans="1:16" x14ac:dyDescent="0.25">
      <c r="A52" s="48"/>
      <c r="B52" s="31" t="s">
        <v>167</v>
      </c>
      <c r="C52" s="72"/>
      <c r="D52" s="69"/>
      <c r="E52" s="29">
        <f t="shared" ref="E52:O52" si="2">SUM(E21+E51)</f>
        <v>62.006999999999991</v>
      </c>
      <c r="F52" s="29">
        <f t="shared" si="2"/>
        <v>71.153000000000006</v>
      </c>
      <c r="G52" s="29">
        <f t="shared" si="2"/>
        <v>283.82</v>
      </c>
      <c r="H52" s="29">
        <f t="shared" si="2"/>
        <v>1565.08</v>
      </c>
      <c r="I52" s="29">
        <f t="shared" si="2"/>
        <v>0.81400000000000006</v>
      </c>
      <c r="J52" s="29">
        <f t="shared" si="2"/>
        <v>96.632000000000005</v>
      </c>
      <c r="K52" s="29">
        <f t="shared" si="2"/>
        <v>506.91199999999998</v>
      </c>
      <c r="L52" s="29">
        <f t="shared" si="2"/>
        <v>510.23700000000002</v>
      </c>
      <c r="M52" s="29">
        <f t="shared" si="2"/>
        <v>1006.9050000000001</v>
      </c>
      <c r="N52" s="29">
        <f t="shared" si="2"/>
        <v>282.07</v>
      </c>
      <c r="O52" s="29">
        <f t="shared" si="2"/>
        <v>17.935000000000002</v>
      </c>
    </row>
    <row r="53" spans="1:16" x14ac:dyDescent="0.25">
      <c r="A53" s="48"/>
      <c r="B53" s="73" t="s">
        <v>106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69"/>
    </row>
    <row r="54" spans="1:16" x14ac:dyDescent="0.25">
      <c r="A54" s="84" t="s">
        <v>191</v>
      </c>
      <c r="B54" s="54" t="s">
        <v>114</v>
      </c>
      <c r="C54" s="72">
        <v>200</v>
      </c>
      <c r="D54" s="69"/>
      <c r="E54" s="29">
        <v>1.36</v>
      </c>
      <c r="F54" s="29"/>
      <c r="G54" s="29">
        <v>29.02</v>
      </c>
      <c r="H54" s="29">
        <v>116.19</v>
      </c>
      <c r="I54" s="29"/>
      <c r="J54" s="29"/>
      <c r="K54" s="29"/>
      <c r="L54" s="29">
        <v>9.9</v>
      </c>
      <c r="M54" s="29">
        <v>18.48</v>
      </c>
      <c r="N54" s="29"/>
      <c r="O54" s="29">
        <v>0.03</v>
      </c>
    </row>
    <row r="55" spans="1:16" x14ac:dyDescent="0.25">
      <c r="A55" s="87"/>
      <c r="B55" s="38" t="s">
        <v>94</v>
      </c>
      <c r="C55" s="35">
        <v>24</v>
      </c>
      <c r="D55" s="36">
        <v>24</v>
      </c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</row>
    <row r="56" spans="1:16" x14ac:dyDescent="0.25">
      <c r="A56" s="85"/>
      <c r="B56" s="38" t="s">
        <v>67</v>
      </c>
      <c r="C56" s="35">
        <v>10</v>
      </c>
      <c r="D56" s="36">
        <v>10</v>
      </c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</row>
    <row r="57" spans="1:16" x14ac:dyDescent="0.25">
      <c r="A57" s="48"/>
      <c r="B57" s="37" t="s">
        <v>108</v>
      </c>
      <c r="C57" s="72">
        <v>15</v>
      </c>
      <c r="D57" s="69"/>
      <c r="E57" s="64">
        <v>1.125</v>
      </c>
      <c r="F57" s="64">
        <v>1.47</v>
      </c>
      <c r="G57" s="29">
        <v>11.16</v>
      </c>
      <c r="H57" s="29">
        <v>62.55</v>
      </c>
      <c r="I57" s="29">
        <v>0.01</v>
      </c>
      <c r="J57" s="29">
        <v>0.01</v>
      </c>
      <c r="K57" s="29"/>
      <c r="L57" s="29">
        <v>1.5</v>
      </c>
      <c r="M57" s="29">
        <v>4.3499999999999996</v>
      </c>
      <c r="N57" s="29">
        <v>13.5</v>
      </c>
      <c r="O57" s="43">
        <v>0.315</v>
      </c>
      <c r="P57" s="2"/>
    </row>
    <row r="58" spans="1:16" x14ac:dyDescent="0.25">
      <c r="A58" s="48"/>
      <c r="B58" s="37" t="s">
        <v>109</v>
      </c>
      <c r="C58" s="37"/>
      <c r="D58" s="29"/>
      <c r="E58" s="29">
        <f>SUM(E54:E57)</f>
        <v>2.4850000000000003</v>
      </c>
      <c r="F58" s="29">
        <f t="shared" ref="F58:O58" si="3">SUM(F54:F57)</f>
        <v>1.47</v>
      </c>
      <c r="G58" s="29">
        <f t="shared" si="3"/>
        <v>40.18</v>
      </c>
      <c r="H58" s="29">
        <f t="shared" si="3"/>
        <v>178.74</v>
      </c>
      <c r="I58" s="29">
        <f t="shared" si="3"/>
        <v>0.01</v>
      </c>
      <c r="J58" s="29">
        <f t="shared" si="3"/>
        <v>0.01</v>
      </c>
      <c r="K58" s="29">
        <f t="shared" si="3"/>
        <v>0</v>
      </c>
      <c r="L58" s="29">
        <f t="shared" si="3"/>
        <v>11.4</v>
      </c>
      <c r="M58" s="29">
        <f t="shared" si="3"/>
        <v>22.83</v>
      </c>
      <c r="N58" s="29">
        <f t="shared" si="3"/>
        <v>13.5</v>
      </c>
      <c r="O58" s="29">
        <f t="shared" si="3"/>
        <v>0.34499999999999997</v>
      </c>
    </row>
    <row r="59" spans="1:16" x14ac:dyDescent="0.25">
      <c r="A59" s="48"/>
      <c r="B59" s="37" t="s">
        <v>27</v>
      </c>
      <c r="C59" s="37"/>
      <c r="D59" s="29"/>
      <c r="E59" s="29">
        <f t="shared" ref="E59:O59" si="4">SUM(E21,E51,E58)</f>
        <v>64.49199999999999</v>
      </c>
      <c r="F59" s="29">
        <f t="shared" si="4"/>
        <v>72.623000000000005</v>
      </c>
      <c r="G59" s="29">
        <f t="shared" si="4"/>
        <v>324</v>
      </c>
      <c r="H59" s="29">
        <f t="shared" si="4"/>
        <v>1743.82</v>
      </c>
      <c r="I59" s="29">
        <f t="shared" si="4"/>
        <v>0.82400000000000007</v>
      </c>
      <c r="J59" s="29">
        <f t="shared" si="4"/>
        <v>96.64200000000001</v>
      </c>
      <c r="K59" s="29">
        <f t="shared" si="4"/>
        <v>506.91199999999998</v>
      </c>
      <c r="L59" s="29">
        <f t="shared" si="4"/>
        <v>521.63700000000006</v>
      </c>
      <c r="M59" s="29">
        <f t="shared" si="4"/>
        <v>1029.7350000000001</v>
      </c>
      <c r="N59" s="29">
        <f t="shared" si="4"/>
        <v>295.57</v>
      </c>
      <c r="O59" s="29">
        <f t="shared" si="4"/>
        <v>18.28</v>
      </c>
    </row>
  </sheetData>
  <mergeCells count="35">
    <mergeCell ref="B22:O22"/>
    <mergeCell ref="C18:D18"/>
    <mergeCell ref="C20:D20"/>
    <mergeCell ref="C21:D21"/>
    <mergeCell ref="C57:D57"/>
    <mergeCell ref="B53:O53"/>
    <mergeCell ref="C49:D49"/>
    <mergeCell ref="C50:D50"/>
    <mergeCell ref="C51:D51"/>
    <mergeCell ref="C52:D52"/>
    <mergeCell ref="C19:D19"/>
    <mergeCell ref="A54:A56"/>
    <mergeCell ref="C23:D23"/>
    <mergeCell ref="C28:D28"/>
    <mergeCell ref="C40:D40"/>
    <mergeCell ref="C54:D54"/>
    <mergeCell ref="A23:A27"/>
    <mergeCell ref="A28:A39"/>
    <mergeCell ref="A40:A46"/>
    <mergeCell ref="A47:A48"/>
    <mergeCell ref="C47:D47"/>
    <mergeCell ref="A4:A5"/>
    <mergeCell ref="A6:O6"/>
    <mergeCell ref="A7:A11"/>
    <mergeCell ref="A14:A17"/>
    <mergeCell ref="B4:B5"/>
    <mergeCell ref="E4:G4"/>
    <mergeCell ref="H4:H5"/>
    <mergeCell ref="I4:K4"/>
    <mergeCell ref="L4:O4"/>
    <mergeCell ref="C4:D4"/>
    <mergeCell ref="C7:D7"/>
    <mergeCell ref="A12:A13"/>
    <mergeCell ref="C12:D12"/>
    <mergeCell ref="C14:D14"/>
  </mergeCells>
  <pageMargins left="0.7" right="0.7" top="0.75" bottom="0.75" header="0.3" footer="0.3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opLeftCell="A19" zoomScale="90" zoomScaleNormal="90" workbookViewId="0">
      <selection activeCell="C17" sqref="C17:D17"/>
    </sheetView>
  </sheetViews>
  <sheetFormatPr defaultRowHeight="15" x14ac:dyDescent="0.25"/>
  <cols>
    <col min="1" max="1" width="14.7109375" customWidth="1"/>
    <col min="2" max="2" width="25.5703125" customWidth="1"/>
    <col min="3" max="3" width="13.42578125" customWidth="1"/>
    <col min="4" max="4" width="12.42578125" customWidth="1"/>
    <col min="5" max="5" width="12.28515625" customWidth="1"/>
    <col min="6" max="6" width="11.7109375" customWidth="1"/>
    <col min="7" max="7" width="11" customWidth="1"/>
    <col min="8" max="8" width="11.140625" customWidth="1"/>
    <col min="9" max="9" width="9.5703125" customWidth="1"/>
    <col min="10" max="10" width="8.5703125" customWidth="1"/>
    <col min="11" max="11" width="7.42578125" customWidth="1"/>
    <col min="12" max="13" width="9.42578125" customWidth="1"/>
    <col min="14" max="14" width="8.85546875" customWidth="1"/>
    <col min="15" max="15" width="9.7109375" customWidth="1"/>
    <col min="17" max="17" width="23.28515625" customWidth="1"/>
    <col min="18" max="18" width="13.28515625" customWidth="1"/>
  </cols>
  <sheetData>
    <row r="1" spans="1:18" x14ac:dyDescent="0.25">
      <c r="A1" s="28" t="s">
        <v>228</v>
      </c>
      <c r="B1" s="2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8" x14ac:dyDescent="0.25">
      <c r="A2" s="26" t="s">
        <v>213</v>
      </c>
      <c r="B2" s="2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8" x14ac:dyDescent="0.25">
      <c r="A3" s="26" t="s">
        <v>231</v>
      </c>
      <c r="B3" s="26"/>
      <c r="C3" s="28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8" x14ac:dyDescent="0.25">
      <c r="A4" s="84"/>
      <c r="B4" s="69" t="s">
        <v>0</v>
      </c>
      <c r="C4" s="72" t="s">
        <v>146</v>
      </c>
      <c r="D4" s="69"/>
      <c r="E4" s="68" t="s">
        <v>1</v>
      </c>
      <c r="F4" s="68"/>
      <c r="G4" s="68"/>
      <c r="H4" s="70" t="s">
        <v>14</v>
      </c>
      <c r="I4" s="68" t="s">
        <v>2</v>
      </c>
      <c r="J4" s="68"/>
      <c r="K4" s="68"/>
      <c r="L4" s="68" t="s">
        <v>3</v>
      </c>
      <c r="M4" s="68"/>
      <c r="N4" s="68"/>
      <c r="O4" s="68"/>
    </row>
    <row r="5" spans="1:18" ht="18.75" x14ac:dyDescent="0.3">
      <c r="A5" s="85"/>
      <c r="B5" s="69"/>
      <c r="C5" s="44" t="s">
        <v>148</v>
      </c>
      <c r="D5" s="30" t="s">
        <v>147</v>
      </c>
      <c r="E5" s="31" t="s">
        <v>4</v>
      </c>
      <c r="F5" s="31" t="s">
        <v>5</v>
      </c>
      <c r="G5" s="31" t="s">
        <v>6</v>
      </c>
      <c r="H5" s="71"/>
      <c r="I5" s="29" t="s">
        <v>7</v>
      </c>
      <c r="J5" s="29" t="s">
        <v>8</v>
      </c>
      <c r="K5" s="29" t="s">
        <v>9</v>
      </c>
      <c r="L5" s="29" t="s">
        <v>10</v>
      </c>
      <c r="M5" s="29" t="s">
        <v>11</v>
      </c>
      <c r="N5" s="29" t="s">
        <v>12</v>
      </c>
      <c r="O5" s="29" t="s">
        <v>13</v>
      </c>
      <c r="Q5" s="9"/>
      <c r="R5" s="9"/>
    </row>
    <row r="6" spans="1:18" ht="18.75" x14ac:dyDescent="0.3">
      <c r="A6" s="72" t="s">
        <v>15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Q6" s="9"/>
      <c r="R6" s="9"/>
    </row>
    <row r="7" spans="1:18" ht="30.75" customHeight="1" x14ac:dyDescent="0.3">
      <c r="A7" s="86" t="s">
        <v>180</v>
      </c>
      <c r="B7" s="58" t="s">
        <v>242</v>
      </c>
      <c r="C7" s="72">
        <v>200</v>
      </c>
      <c r="D7" s="69"/>
      <c r="E7" s="29">
        <v>5.8</v>
      </c>
      <c r="F7" s="29">
        <v>5.48</v>
      </c>
      <c r="G7" s="29">
        <v>18.57</v>
      </c>
      <c r="H7" s="29">
        <v>146.80000000000001</v>
      </c>
      <c r="I7" s="29">
        <v>0.11</v>
      </c>
      <c r="J7" s="29">
        <v>0.91</v>
      </c>
      <c r="K7" s="29">
        <v>30.6</v>
      </c>
      <c r="L7" s="29">
        <v>161.91999999999999</v>
      </c>
      <c r="M7" s="29">
        <v>155.78</v>
      </c>
      <c r="N7" s="29">
        <v>29.62</v>
      </c>
      <c r="O7" s="29">
        <v>0.54</v>
      </c>
      <c r="Q7" s="9"/>
      <c r="R7" s="9"/>
    </row>
    <row r="8" spans="1:18" ht="15.75" customHeight="1" x14ac:dyDescent="0.3">
      <c r="A8" s="87"/>
      <c r="B8" s="38" t="s">
        <v>64</v>
      </c>
      <c r="C8" s="35">
        <v>140</v>
      </c>
      <c r="D8" s="36">
        <v>140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Q8" s="9"/>
      <c r="R8" s="9"/>
    </row>
    <row r="9" spans="1:18" ht="16.5" customHeight="1" x14ac:dyDescent="0.3">
      <c r="A9" s="87"/>
      <c r="B9" s="38" t="s">
        <v>243</v>
      </c>
      <c r="C9" s="35">
        <v>60</v>
      </c>
      <c r="D9" s="36">
        <v>60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Q9" s="9"/>
      <c r="R9" s="9"/>
    </row>
    <row r="10" spans="1:18" ht="16.5" customHeight="1" x14ac:dyDescent="0.3">
      <c r="A10" s="87"/>
      <c r="B10" s="38" t="s">
        <v>244</v>
      </c>
      <c r="C10" s="35">
        <v>16</v>
      </c>
      <c r="D10" s="36">
        <v>16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Q10" s="9"/>
      <c r="R10" s="9"/>
    </row>
    <row r="11" spans="1:18" ht="18.75" x14ac:dyDescent="0.3">
      <c r="A11" s="87"/>
      <c r="B11" s="38" t="s">
        <v>67</v>
      </c>
      <c r="C11" s="35">
        <v>1.6</v>
      </c>
      <c r="D11" s="47" t="s">
        <v>245</v>
      </c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Q11" s="9"/>
      <c r="R11" s="9"/>
    </row>
    <row r="12" spans="1:18" ht="18.75" x14ac:dyDescent="0.3">
      <c r="A12" s="87"/>
      <c r="B12" s="38" t="s">
        <v>53</v>
      </c>
      <c r="C12" s="35">
        <v>2</v>
      </c>
      <c r="D12" s="36">
        <v>2</v>
      </c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Q12" s="9"/>
      <c r="R12" s="9"/>
    </row>
    <row r="13" spans="1:18" ht="16.5" customHeight="1" x14ac:dyDescent="0.3">
      <c r="A13" s="84"/>
      <c r="B13" s="37" t="s">
        <v>29</v>
      </c>
      <c r="C13" s="72">
        <v>200</v>
      </c>
      <c r="D13" s="69"/>
      <c r="E13" s="29">
        <v>0.434</v>
      </c>
      <c r="F13" s="29">
        <v>0</v>
      </c>
      <c r="G13" s="29">
        <v>12.725</v>
      </c>
      <c r="H13" s="29">
        <v>46.033000000000001</v>
      </c>
      <c r="I13" s="29">
        <v>0.02</v>
      </c>
      <c r="J13" s="29">
        <v>0.08</v>
      </c>
      <c r="K13" s="29">
        <v>0</v>
      </c>
      <c r="L13" s="29">
        <v>3.0939999999999999</v>
      </c>
      <c r="M13" s="29">
        <v>2.7949999999999999</v>
      </c>
      <c r="N13" s="29">
        <v>0.55000000000000004</v>
      </c>
      <c r="O13" s="29">
        <v>2E-3</v>
      </c>
      <c r="Q13" s="9"/>
      <c r="R13" s="9"/>
    </row>
    <row r="14" spans="1:18" ht="14.25" customHeight="1" x14ac:dyDescent="0.3">
      <c r="A14" s="87"/>
      <c r="B14" s="38" t="s">
        <v>70</v>
      </c>
      <c r="C14" s="35">
        <v>1</v>
      </c>
      <c r="D14" s="36">
        <v>1</v>
      </c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Q14" s="9"/>
      <c r="R14" s="9"/>
    </row>
    <row r="15" spans="1:18" ht="14.25" customHeight="1" x14ac:dyDescent="0.3">
      <c r="A15" s="87"/>
      <c r="B15" s="38" t="s">
        <v>67</v>
      </c>
      <c r="C15" s="35">
        <v>15</v>
      </c>
      <c r="D15" s="36">
        <v>15</v>
      </c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Q15" s="9"/>
      <c r="R15" s="9"/>
    </row>
    <row r="16" spans="1:18" ht="14.25" customHeight="1" x14ac:dyDescent="0.3">
      <c r="A16" s="85"/>
      <c r="B16" s="38" t="s">
        <v>71</v>
      </c>
      <c r="C16" s="35">
        <v>7</v>
      </c>
      <c r="D16" s="36">
        <v>7</v>
      </c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Q16" s="9"/>
      <c r="R16" s="9"/>
    </row>
    <row r="17" spans="1:18" ht="16.5" customHeight="1" x14ac:dyDescent="0.3">
      <c r="A17" s="86" t="s">
        <v>246</v>
      </c>
      <c r="B17" s="37" t="s">
        <v>129</v>
      </c>
      <c r="C17" s="72">
        <v>50</v>
      </c>
      <c r="D17" s="69"/>
      <c r="E17" s="29">
        <v>13.78</v>
      </c>
      <c r="F17" s="29">
        <v>12.64</v>
      </c>
      <c r="G17" s="29">
        <v>60.11</v>
      </c>
      <c r="H17" s="29">
        <v>394.55</v>
      </c>
      <c r="I17" s="29">
        <v>0.17</v>
      </c>
      <c r="J17" s="29">
        <v>0</v>
      </c>
      <c r="K17" s="29">
        <v>0.15</v>
      </c>
      <c r="L17" s="29">
        <v>215.99</v>
      </c>
      <c r="M17" s="29">
        <v>217</v>
      </c>
      <c r="N17" s="29">
        <v>42.91</v>
      </c>
      <c r="O17" s="29">
        <v>1.74</v>
      </c>
      <c r="Q17" s="9"/>
      <c r="R17" s="9"/>
    </row>
    <row r="18" spans="1:18" ht="16.5" customHeight="1" x14ac:dyDescent="0.3">
      <c r="A18" s="92"/>
      <c r="B18" s="38" t="s">
        <v>130</v>
      </c>
      <c r="C18" s="35">
        <v>16</v>
      </c>
      <c r="D18" s="36">
        <v>16</v>
      </c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Q18" s="9"/>
      <c r="R18" s="9"/>
    </row>
    <row r="19" spans="1:18" ht="16.5" customHeight="1" x14ac:dyDescent="0.3">
      <c r="A19" s="92"/>
      <c r="B19" s="38" t="s">
        <v>53</v>
      </c>
      <c r="C19" s="35">
        <v>7</v>
      </c>
      <c r="D19" s="36">
        <v>7</v>
      </c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Q19" s="9"/>
      <c r="R19" s="9"/>
    </row>
    <row r="20" spans="1:18" ht="14.25" customHeight="1" x14ac:dyDescent="0.3">
      <c r="A20" s="93"/>
      <c r="B20" s="38" t="s">
        <v>100</v>
      </c>
      <c r="C20" s="35">
        <v>30</v>
      </c>
      <c r="D20" s="36">
        <v>30</v>
      </c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Q20" s="9"/>
      <c r="R20" s="9"/>
    </row>
    <row r="21" spans="1:18" ht="13.5" customHeight="1" x14ac:dyDescent="0.3">
      <c r="A21" s="48"/>
      <c r="B21" s="37" t="s">
        <v>18</v>
      </c>
      <c r="C21" s="72">
        <v>50</v>
      </c>
      <c r="D21" s="69"/>
      <c r="E21" s="49">
        <v>3.8</v>
      </c>
      <c r="F21" s="29">
        <v>0.45</v>
      </c>
      <c r="G21" s="29">
        <v>24.9</v>
      </c>
      <c r="H21" s="29">
        <v>113.22</v>
      </c>
      <c r="I21" s="29">
        <v>0.08</v>
      </c>
      <c r="J21" s="29">
        <v>0</v>
      </c>
      <c r="K21" s="29">
        <v>0</v>
      </c>
      <c r="L21" s="29">
        <v>13.02</v>
      </c>
      <c r="M21" s="29">
        <v>41.5</v>
      </c>
      <c r="N21" s="29">
        <v>17.53</v>
      </c>
      <c r="O21" s="29">
        <v>0.8</v>
      </c>
      <c r="Q21" s="9"/>
      <c r="R21" s="9"/>
    </row>
    <row r="22" spans="1:18" ht="13.5" customHeight="1" x14ac:dyDescent="0.3">
      <c r="A22" s="48" t="s">
        <v>170</v>
      </c>
      <c r="B22" s="37" t="s">
        <v>113</v>
      </c>
      <c r="C22" s="72">
        <v>40</v>
      </c>
      <c r="D22" s="69"/>
      <c r="E22" s="49">
        <v>6.1</v>
      </c>
      <c r="F22" s="29">
        <v>5.52</v>
      </c>
      <c r="G22" s="29">
        <v>0.34</v>
      </c>
      <c r="H22" s="29">
        <v>75.36</v>
      </c>
      <c r="I22" s="29">
        <v>0.03</v>
      </c>
      <c r="J22" s="29">
        <v>0</v>
      </c>
      <c r="K22" s="29">
        <v>120</v>
      </c>
      <c r="L22" s="29">
        <v>41</v>
      </c>
      <c r="M22" s="29">
        <v>95.16</v>
      </c>
      <c r="N22" s="29">
        <v>6.64</v>
      </c>
      <c r="O22" s="29">
        <v>1.32</v>
      </c>
      <c r="Q22" s="9"/>
      <c r="R22" s="9"/>
    </row>
    <row r="23" spans="1:18" ht="15.75" customHeight="1" x14ac:dyDescent="0.3">
      <c r="A23" s="48"/>
      <c r="B23" s="37" t="s">
        <v>238</v>
      </c>
      <c r="C23" s="72">
        <v>100</v>
      </c>
      <c r="D23" s="69"/>
      <c r="E23" s="49">
        <v>0.4</v>
      </c>
      <c r="F23" s="29">
        <v>0.4</v>
      </c>
      <c r="G23" s="29">
        <v>9.8000000000000007</v>
      </c>
      <c r="H23" s="29">
        <v>47</v>
      </c>
      <c r="I23" s="29">
        <v>0.03</v>
      </c>
      <c r="J23" s="29">
        <v>10</v>
      </c>
      <c r="K23" s="29"/>
      <c r="L23" s="29">
        <v>13.05</v>
      </c>
      <c r="M23" s="29">
        <v>11</v>
      </c>
      <c r="N23" s="29">
        <v>9</v>
      </c>
      <c r="O23" s="29">
        <v>2.2000000000000002</v>
      </c>
      <c r="Q23" s="9"/>
      <c r="R23" s="9"/>
    </row>
    <row r="24" spans="1:18" ht="18.75" x14ac:dyDescent="0.3">
      <c r="A24" s="48"/>
      <c r="B24" s="37" t="s">
        <v>19</v>
      </c>
      <c r="C24" s="72"/>
      <c r="D24" s="69"/>
      <c r="E24" s="29">
        <f>SUM(E7:E22)</f>
        <v>29.914000000000001</v>
      </c>
      <c r="F24" s="29">
        <f>SUM(F7:F22)</f>
        <v>24.09</v>
      </c>
      <c r="G24" s="29">
        <f>SUM(G7:G22)</f>
        <v>116.64500000000001</v>
      </c>
      <c r="H24" s="29">
        <f>SUM(H7:H23)</f>
        <v>822.96300000000008</v>
      </c>
      <c r="I24" s="29">
        <f t="shared" ref="I24:O24" si="0">SUM(I7:I22)</f>
        <v>0.41000000000000003</v>
      </c>
      <c r="J24" s="29">
        <f t="shared" si="0"/>
        <v>0.99</v>
      </c>
      <c r="K24" s="29">
        <f t="shared" si="0"/>
        <v>150.75</v>
      </c>
      <c r="L24" s="29">
        <f t="shared" si="0"/>
        <v>435.024</v>
      </c>
      <c r="M24" s="29">
        <f t="shared" si="0"/>
        <v>512.23500000000001</v>
      </c>
      <c r="N24" s="29">
        <f t="shared" si="0"/>
        <v>97.25</v>
      </c>
      <c r="O24" s="29">
        <f t="shared" si="0"/>
        <v>4.4020000000000001</v>
      </c>
      <c r="Q24" s="9"/>
      <c r="R24" s="9"/>
    </row>
    <row r="25" spans="1:18" ht="18.75" x14ac:dyDescent="0.3">
      <c r="A25" s="72" t="s">
        <v>20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69"/>
      <c r="Q25" s="9"/>
      <c r="R25" s="9"/>
    </row>
    <row r="26" spans="1:18" ht="14.25" customHeight="1" x14ac:dyDescent="0.3">
      <c r="A26" s="84" t="s">
        <v>184</v>
      </c>
      <c r="B26" s="37" t="s">
        <v>40</v>
      </c>
      <c r="C26" s="72">
        <v>100</v>
      </c>
      <c r="D26" s="69"/>
      <c r="E26" s="29">
        <v>0.82</v>
      </c>
      <c r="F26" s="29">
        <v>3.71</v>
      </c>
      <c r="G26" s="29">
        <v>5.0599999999999996</v>
      </c>
      <c r="H26" s="29">
        <v>56.88</v>
      </c>
      <c r="I26" s="29">
        <v>0.04</v>
      </c>
      <c r="J26" s="29">
        <v>6.15</v>
      </c>
      <c r="K26" s="29">
        <v>0</v>
      </c>
      <c r="L26" s="29">
        <v>13.92</v>
      </c>
      <c r="M26" s="29">
        <v>26.98</v>
      </c>
      <c r="N26" s="29">
        <v>12.45</v>
      </c>
      <c r="O26" s="29">
        <v>0.51</v>
      </c>
      <c r="Q26" s="9"/>
      <c r="R26" s="9"/>
    </row>
    <row r="27" spans="1:18" ht="13.5" customHeight="1" x14ac:dyDescent="0.3">
      <c r="A27" s="87"/>
      <c r="B27" s="38" t="s">
        <v>58</v>
      </c>
      <c r="C27" s="35" t="s">
        <v>156</v>
      </c>
      <c r="D27" s="36">
        <v>25</v>
      </c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Q27" s="9"/>
      <c r="R27" s="9"/>
    </row>
    <row r="28" spans="1:18" ht="15.75" customHeight="1" x14ac:dyDescent="0.3">
      <c r="A28" s="87"/>
      <c r="B28" s="38" t="s">
        <v>82</v>
      </c>
      <c r="C28" s="35" t="s">
        <v>157</v>
      </c>
      <c r="D28" s="36">
        <v>20</v>
      </c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Q28" s="10"/>
      <c r="R28" s="7"/>
    </row>
    <row r="29" spans="1:18" ht="13.5" customHeight="1" x14ac:dyDescent="0.3">
      <c r="A29" s="87"/>
      <c r="B29" s="38" t="s">
        <v>59</v>
      </c>
      <c r="C29" s="35" t="s">
        <v>158</v>
      </c>
      <c r="D29" s="36">
        <v>15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Q29" s="10"/>
      <c r="R29" s="7"/>
    </row>
    <row r="30" spans="1:18" ht="14.25" customHeight="1" x14ac:dyDescent="0.3">
      <c r="A30" s="87"/>
      <c r="B30" s="38" t="s">
        <v>85</v>
      </c>
      <c r="C30" s="35">
        <v>25</v>
      </c>
      <c r="D30" s="36">
        <v>20</v>
      </c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Q30" s="10"/>
      <c r="R30" s="10"/>
    </row>
    <row r="31" spans="1:18" ht="14.25" customHeight="1" x14ac:dyDescent="0.3">
      <c r="A31" s="87"/>
      <c r="B31" s="38" t="s">
        <v>60</v>
      </c>
      <c r="C31" s="35">
        <v>17.899999999999999</v>
      </c>
      <c r="D31" s="36">
        <v>15</v>
      </c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Q31" s="10"/>
      <c r="R31" s="10"/>
    </row>
    <row r="32" spans="1:18" ht="15.75" customHeight="1" x14ac:dyDescent="0.3">
      <c r="A32" s="85"/>
      <c r="B32" s="38" t="s">
        <v>73</v>
      </c>
      <c r="C32" s="35">
        <v>6</v>
      </c>
      <c r="D32" s="36">
        <v>6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Q32" s="10"/>
      <c r="R32" s="10"/>
    </row>
    <row r="33" spans="1:18" ht="16.5" customHeight="1" x14ac:dyDescent="0.3">
      <c r="A33" s="84" t="s">
        <v>185</v>
      </c>
      <c r="B33" s="37" t="s">
        <v>41</v>
      </c>
      <c r="C33" s="72">
        <v>250</v>
      </c>
      <c r="D33" s="69"/>
      <c r="E33" s="29">
        <v>2.1</v>
      </c>
      <c r="F33" s="29">
        <v>7.48</v>
      </c>
      <c r="G33" s="29">
        <v>11.69</v>
      </c>
      <c r="H33" s="29">
        <v>122.96</v>
      </c>
      <c r="I33" s="29">
        <v>0.14000000000000001</v>
      </c>
      <c r="J33" s="29">
        <v>8.5</v>
      </c>
      <c r="K33" s="29">
        <v>0</v>
      </c>
      <c r="L33" s="29">
        <v>32.14</v>
      </c>
      <c r="M33" s="29">
        <v>86.84</v>
      </c>
      <c r="N33" s="29">
        <v>53.78</v>
      </c>
      <c r="O33" s="29">
        <v>0.09</v>
      </c>
      <c r="Q33" s="10"/>
      <c r="R33" s="10"/>
    </row>
    <row r="34" spans="1:18" ht="15.75" customHeight="1" x14ac:dyDescent="0.3">
      <c r="A34" s="87"/>
      <c r="B34" s="38" t="s">
        <v>72</v>
      </c>
      <c r="C34" s="35">
        <v>25</v>
      </c>
      <c r="D34" s="36">
        <v>20</v>
      </c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Q34" s="10"/>
      <c r="R34" s="10"/>
    </row>
    <row r="35" spans="1:18" ht="15.75" customHeight="1" x14ac:dyDescent="0.3">
      <c r="A35" s="87"/>
      <c r="B35" s="38" t="s">
        <v>58</v>
      </c>
      <c r="C35" s="35" t="s">
        <v>159</v>
      </c>
      <c r="D35" s="36">
        <v>50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Q35" s="10"/>
      <c r="R35" s="10"/>
    </row>
    <row r="36" spans="1:18" ht="16.5" customHeight="1" x14ac:dyDescent="0.3">
      <c r="A36" s="87"/>
      <c r="B36" s="38" t="s">
        <v>59</v>
      </c>
      <c r="C36" s="35" t="s">
        <v>155</v>
      </c>
      <c r="D36" s="36">
        <v>10</v>
      </c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Q36" s="10"/>
      <c r="R36" s="10"/>
    </row>
    <row r="37" spans="1:18" ht="12" customHeight="1" x14ac:dyDescent="0.25">
      <c r="A37" s="87"/>
      <c r="B37" s="38" t="s">
        <v>60</v>
      </c>
      <c r="C37" s="35">
        <v>12</v>
      </c>
      <c r="D37" s="36">
        <v>10</v>
      </c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</row>
    <row r="38" spans="1:18" x14ac:dyDescent="0.25">
      <c r="A38" s="87"/>
      <c r="B38" s="38" t="s">
        <v>86</v>
      </c>
      <c r="C38" s="35">
        <v>11.5</v>
      </c>
      <c r="D38" s="36">
        <v>7.5</v>
      </c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</row>
    <row r="39" spans="1:18" x14ac:dyDescent="0.25">
      <c r="A39" s="87"/>
      <c r="B39" s="38" t="s">
        <v>116</v>
      </c>
      <c r="C39" s="35">
        <v>0.2</v>
      </c>
      <c r="D39" s="36">
        <v>0.2</v>
      </c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</row>
    <row r="40" spans="1:18" x14ac:dyDescent="0.25">
      <c r="A40" s="87"/>
      <c r="B40" s="38" t="s">
        <v>84</v>
      </c>
      <c r="C40" s="35">
        <v>32.4</v>
      </c>
      <c r="D40" s="36">
        <v>32.4</v>
      </c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</row>
    <row r="41" spans="1:18" x14ac:dyDescent="0.25">
      <c r="A41" s="85"/>
      <c r="B41" s="38" t="s">
        <v>73</v>
      </c>
      <c r="C41" s="35">
        <v>4.8</v>
      </c>
      <c r="D41" s="36">
        <v>4.8</v>
      </c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</row>
    <row r="42" spans="1:18" ht="29.25" x14ac:dyDescent="0.25">
      <c r="A42" s="84" t="s">
        <v>186</v>
      </c>
      <c r="B42" s="58" t="s">
        <v>42</v>
      </c>
      <c r="C42" s="94" t="s">
        <v>234</v>
      </c>
      <c r="D42" s="95"/>
      <c r="E42" s="56">
        <v>15</v>
      </c>
      <c r="F42" s="56">
        <v>14</v>
      </c>
      <c r="G42" s="56">
        <v>11.5</v>
      </c>
      <c r="H42" s="56">
        <v>300</v>
      </c>
      <c r="I42" s="56">
        <v>0.01</v>
      </c>
      <c r="J42" s="56">
        <v>0.75</v>
      </c>
      <c r="K42" s="56">
        <v>7.0000000000000007E-2</v>
      </c>
      <c r="L42" s="56">
        <v>125</v>
      </c>
      <c r="M42" s="56">
        <v>271</v>
      </c>
      <c r="N42" s="56">
        <v>20</v>
      </c>
      <c r="O42" s="56">
        <v>1</v>
      </c>
    </row>
    <row r="43" spans="1:18" x14ac:dyDescent="0.25">
      <c r="A43" s="87"/>
      <c r="B43" s="34" t="s">
        <v>87</v>
      </c>
      <c r="C43" s="35">
        <v>136.19999999999999</v>
      </c>
      <c r="D43" s="36">
        <v>75</v>
      </c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</row>
    <row r="44" spans="1:18" x14ac:dyDescent="0.25">
      <c r="A44" s="87"/>
      <c r="B44" s="34" t="s">
        <v>100</v>
      </c>
      <c r="C44" s="35">
        <v>13</v>
      </c>
      <c r="D44" s="36">
        <v>13</v>
      </c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</row>
    <row r="45" spans="1:18" x14ac:dyDescent="0.25">
      <c r="A45" s="87"/>
      <c r="B45" s="34" t="s">
        <v>64</v>
      </c>
      <c r="C45" s="35">
        <v>18</v>
      </c>
      <c r="D45" s="36">
        <v>18</v>
      </c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</row>
    <row r="46" spans="1:18" x14ac:dyDescent="0.25">
      <c r="A46" s="87"/>
      <c r="B46" s="34" t="s">
        <v>65</v>
      </c>
      <c r="C46" s="35">
        <v>7</v>
      </c>
      <c r="D46" s="36">
        <v>7</v>
      </c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</row>
    <row r="47" spans="1:18" x14ac:dyDescent="0.25">
      <c r="A47" s="87"/>
      <c r="B47" s="34" t="s">
        <v>53</v>
      </c>
      <c r="C47" s="35" t="s">
        <v>89</v>
      </c>
      <c r="D47" s="36" t="s">
        <v>89</v>
      </c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</row>
    <row r="48" spans="1:18" x14ac:dyDescent="0.25">
      <c r="A48" s="87"/>
      <c r="B48" s="34" t="s">
        <v>79</v>
      </c>
      <c r="C48" s="35">
        <v>0.52</v>
      </c>
      <c r="D48" s="36">
        <v>0.52</v>
      </c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</row>
    <row r="49" spans="1:15" x14ac:dyDescent="0.25">
      <c r="A49" s="87"/>
      <c r="B49" s="34" t="s">
        <v>78</v>
      </c>
      <c r="C49" s="35">
        <v>0.1</v>
      </c>
      <c r="D49" s="36">
        <v>0.1</v>
      </c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</row>
    <row r="50" spans="1:15" x14ac:dyDescent="0.25">
      <c r="A50" s="87"/>
      <c r="B50" s="34" t="s">
        <v>59</v>
      </c>
      <c r="C50" s="35">
        <v>0.1</v>
      </c>
      <c r="D50" s="36">
        <v>0.1</v>
      </c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</row>
    <row r="51" spans="1:15" x14ac:dyDescent="0.25">
      <c r="A51" s="87"/>
      <c r="B51" s="34" t="s">
        <v>60</v>
      </c>
      <c r="C51" s="35">
        <v>0.24</v>
      </c>
      <c r="D51" s="36">
        <v>0.24</v>
      </c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</row>
    <row r="52" spans="1:15" x14ac:dyDescent="0.25">
      <c r="A52" s="87"/>
      <c r="B52" s="34" t="s">
        <v>116</v>
      </c>
      <c r="C52" s="35">
        <v>0.1</v>
      </c>
      <c r="D52" s="36">
        <v>0.1</v>
      </c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</row>
    <row r="53" spans="1:15" x14ac:dyDescent="0.25">
      <c r="A53" s="85"/>
      <c r="B53" s="34" t="s">
        <v>67</v>
      </c>
      <c r="C53" s="35">
        <v>0.15</v>
      </c>
      <c r="D53" s="36" t="s">
        <v>88</v>
      </c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</row>
    <row r="54" spans="1:15" x14ac:dyDescent="0.25">
      <c r="A54" s="84" t="s">
        <v>179</v>
      </c>
      <c r="B54" s="37" t="s">
        <v>33</v>
      </c>
      <c r="C54" s="72">
        <v>200</v>
      </c>
      <c r="D54" s="69"/>
      <c r="E54" s="29">
        <v>4.08</v>
      </c>
      <c r="F54" s="29">
        <v>6.4</v>
      </c>
      <c r="G54" s="29">
        <v>27.26</v>
      </c>
      <c r="H54" s="29">
        <v>183</v>
      </c>
      <c r="I54" s="29">
        <v>0.18</v>
      </c>
      <c r="J54" s="29">
        <v>24.22</v>
      </c>
      <c r="K54" s="29">
        <v>34</v>
      </c>
      <c r="L54" s="29">
        <v>49.3</v>
      </c>
      <c r="M54" s="29">
        <v>115.46</v>
      </c>
      <c r="N54" s="29">
        <v>37</v>
      </c>
      <c r="O54" s="29">
        <v>1.34</v>
      </c>
    </row>
    <row r="55" spans="1:15" x14ac:dyDescent="0.25">
      <c r="A55" s="87"/>
      <c r="B55" s="38" t="s">
        <v>58</v>
      </c>
      <c r="C55" s="35" t="s">
        <v>208</v>
      </c>
      <c r="D55" s="36">
        <v>128</v>
      </c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</row>
    <row r="56" spans="1:15" x14ac:dyDescent="0.25">
      <c r="A56" s="87"/>
      <c r="B56" s="38" t="s">
        <v>75</v>
      </c>
      <c r="C56" s="35">
        <v>30</v>
      </c>
      <c r="D56" s="36">
        <v>30</v>
      </c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</row>
    <row r="57" spans="1:15" x14ac:dyDescent="0.25">
      <c r="A57" s="87"/>
      <c r="B57" s="38" t="s">
        <v>53</v>
      </c>
      <c r="C57" s="35">
        <v>7</v>
      </c>
      <c r="D57" s="36">
        <v>7</v>
      </c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</row>
    <row r="58" spans="1:15" x14ac:dyDescent="0.25">
      <c r="A58" s="85"/>
      <c r="B58" s="38" t="s">
        <v>116</v>
      </c>
      <c r="C58" s="35">
        <v>0.2</v>
      </c>
      <c r="D58" s="36">
        <v>0.2</v>
      </c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</row>
    <row r="59" spans="1:15" x14ac:dyDescent="0.25">
      <c r="A59" s="84" t="s">
        <v>174</v>
      </c>
      <c r="B59" s="37" t="s">
        <v>120</v>
      </c>
      <c r="C59" s="72">
        <v>200</v>
      </c>
      <c r="D59" s="69"/>
      <c r="E59" s="29">
        <v>0.04</v>
      </c>
      <c r="F59" s="29">
        <v>0</v>
      </c>
      <c r="G59" s="29">
        <v>24.76</v>
      </c>
      <c r="H59" s="29">
        <v>94.2</v>
      </c>
      <c r="I59" s="29">
        <v>0.01</v>
      </c>
      <c r="J59" s="29">
        <v>0.16800000000000001</v>
      </c>
      <c r="K59" s="29">
        <v>0</v>
      </c>
      <c r="L59" s="29">
        <v>6.4</v>
      </c>
      <c r="M59" s="29">
        <v>3.6</v>
      </c>
      <c r="N59" s="29">
        <v>0</v>
      </c>
      <c r="O59" s="29">
        <v>0.18</v>
      </c>
    </row>
    <row r="60" spans="1:15" x14ac:dyDescent="0.25">
      <c r="A60" s="87"/>
      <c r="B60" s="38" t="s">
        <v>66</v>
      </c>
      <c r="C60" s="38">
        <v>20</v>
      </c>
      <c r="D60" s="36">
        <v>20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</row>
    <row r="61" spans="1:15" x14ac:dyDescent="0.25">
      <c r="A61" s="85"/>
      <c r="B61" s="38" t="s">
        <v>67</v>
      </c>
      <c r="C61" s="38">
        <v>20</v>
      </c>
      <c r="D61" s="36">
        <v>20</v>
      </c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</row>
    <row r="62" spans="1:15" x14ac:dyDescent="0.25">
      <c r="A62" s="48"/>
      <c r="B62" s="37" t="s">
        <v>18</v>
      </c>
      <c r="C62" s="72">
        <v>50</v>
      </c>
      <c r="D62" s="69"/>
      <c r="E62" s="49">
        <v>3.8</v>
      </c>
      <c r="F62" s="29">
        <v>0.45</v>
      </c>
      <c r="G62" s="29">
        <v>24.9</v>
      </c>
      <c r="H62" s="29">
        <v>113.22</v>
      </c>
      <c r="I62" s="29">
        <v>0.08</v>
      </c>
      <c r="J62" s="29">
        <v>0</v>
      </c>
      <c r="K62" s="29">
        <v>0</v>
      </c>
      <c r="L62" s="29">
        <v>13.02</v>
      </c>
      <c r="M62" s="29">
        <v>41.5</v>
      </c>
      <c r="N62" s="29">
        <v>17.53</v>
      </c>
      <c r="O62" s="29">
        <v>0.8</v>
      </c>
    </row>
    <row r="63" spans="1:15" x14ac:dyDescent="0.25">
      <c r="A63" s="48"/>
      <c r="B63" s="37" t="s">
        <v>24</v>
      </c>
      <c r="C63" s="72">
        <v>50</v>
      </c>
      <c r="D63" s="69"/>
      <c r="E63" s="29">
        <v>2.75</v>
      </c>
      <c r="F63" s="29">
        <v>0.5</v>
      </c>
      <c r="G63" s="29">
        <v>17</v>
      </c>
      <c r="H63" s="29">
        <v>85</v>
      </c>
      <c r="I63" s="29">
        <v>0.09</v>
      </c>
      <c r="J63" s="29">
        <v>0</v>
      </c>
      <c r="K63" s="29">
        <v>0</v>
      </c>
      <c r="L63" s="29">
        <v>10.5</v>
      </c>
      <c r="M63" s="29">
        <v>87</v>
      </c>
      <c r="N63" s="29">
        <v>28.5</v>
      </c>
      <c r="O63" s="29">
        <v>1.8</v>
      </c>
    </row>
    <row r="64" spans="1:15" x14ac:dyDescent="0.25">
      <c r="A64" s="48"/>
      <c r="B64" s="37" t="s">
        <v>26</v>
      </c>
      <c r="C64" s="72"/>
      <c r="D64" s="69"/>
      <c r="E64" s="29">
        <f>SUM(E26:E63)</f>
        <v>28.59</v>
      </c>
      <c r="F64" s="29">
        <f t="shared" ref="F64:O64" si="1">SUM(F26:F63)</f>
        <v>32.540000000000006</v>
      </c>
      <c r="G64" s="29">
        <f t="shared" si="1"/>
        <v>122.17000000000002</v>
      </c>
      <c r="H64" s="29">
        <f>SUM(H26:H63)</f>
        <v>955.2600000000001</v>
      </c>
      <c r="I64" s="29">
        <f t="shared" si="1"/>
        <v>0.55000000000000004</v>
      </c>
      <c r="J64" s="29">
        <f t="shared" si="1"/>
        <v>39.787999999999997</v>
      </c>
      <c r="K64" s="29">
        <f t="shared" si="1"/>
        <v>34.07</v>
      </c>
      <c r="L64" s="29">
        <f t="shared" si="1"/>
        <v>250.28000000000003</v>
      </c>
      <c r="M64" s="29">
        <f t="shared" si="1"/>
        <v>632.38</v>
      </c>
      <c r="N64" s="29">
        <f t="shared" si="1"/>
        <v>169.26</v>
      </c>
      <c r="O64" s="29">
        <f t="shared" si="1"/>
        <v>5.7200000000000006</v>
      </c>
    </row>
    <row r="65" spans="1:15" x14ac:dyDescent="0.25">
      <c r="A65" s="48"/>
      <c r="B65" s="31" t="s">
        <v>167</v>
      </c>
      <c r="C65" s="72"/>
      <c r="D65" s="69"/>
      <c r="E65" s="29">
        <f>SUM(E24+E64)</f>
        <v>58.504000000000005</v>
      </c>
      <c r="F65" s="29">
        <f t="shared" ref="F65:O65" si="2">SUM(F24+F64)</f>
        <v>56.63000000000001</v>
      </c>
      <c r="G65" s="29">
        <f t="shared" si="2"/>
        <v>238.81500000000003</v>
      </c>
      <c r="H65" s="29">
        <f t="shared" si="2"/>
        <v>1778.2230000000002</v>
      </c>
      <c r="I65" s="29">
        <f t="shared" si="2"/>
        <v>0.96000000000000008</v>
      </c>
      <c r="J65" s="29">
        <f t="shared" si="2"/>
        <v>40.777999999999999</v>
      </c>
      <c r="K65" s="29">
        <f t="shared" si="2"/>
        <v>184.82</v>
      </c>
      <c r="L65" s="29">
        <f t="shared" si="2"/>
        <v>685.30400000000009</v>
      </c>
      <c r="M65" s="29">
        <f t="shared" si="2"/>
        <v>1144.615</v>
      </c>
      <c r="N65" s="29">
        <f t="shared" si="2"/>
        <v>266.51</v>
      </c>
      <c r="O65" s="29">
        <f t="shared" si="2"/>
        <v>10.122</v>
      </c>
    </row>
    <row r="66" spans="1:15" x14ac:dyDescent="0.25">
      <c r="A66" s="48"/>
      <c r="B66" s="73" t="s">
        <v>106</v>
      </c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69"/>
    </row>
    <row r="67" spans="1:15" x14ac:dyDescent="0.25">
      <c r="A67" s="48"/>
      <c r="B67" s="37" t="s">
        <v>107</v>
      </c>
      <c r="C67" s="72">
        <v>200</v>
      </c>
      <c r="D67" s="69"/>
      <c r="E67" s="29">
        <v>1</v>
      </c>
      <c r="F67" s="29">
        <v>0.01</v>
      </c>
      <c r="G67" s="29">
        <v>29.7</v>
      </c>
      <c r="H67" s="29">
        <v>128</v>
      </c>
      <c r="I67" s="29">
        <v>0.6</v>
      </c>
      <c r="J67" s="29">
        <v>0.06</v>
      </c>
      <c r="K67" s="29">
        <v>46</v>
      </c>
      <c r="L67" s="29"/>
      <c r="M67" s="29">
        <v>23</v>
      </c>
      <c r="N67" s="29">
        <v>23</v>
      </c>
      <c r="O67" s="29">
        <v>0.5</v>
      </c>
    </row>
    <row r="68" spans="1:15" x14ac:dyDescent="0.25">
      <c r="A68" s="48"/>
      <c r="B68" s="37" t="s">
        <v>111</v>
      </c>
      <c r="C68" s="72">
        <v>15</v>
      </c>
      <c r="D68" s="69"/>
      <c r="E68" s="64">
        <v>0.59</v>
      </c>
      <c r="F68" s="64">
        <v>4.59</v>
      </c>
      <c r="G68" s="64">
        <v>9.3800000000000008</v>
      </c>
      <c r="H68" s="64">
        <v>81.150000000000006</v>
      </c>
      <c r="I68" s="64"/>
      <c r="J68" s="64"/>
      <c r="K68" s="64"/>
      <c r="L68" s="64"/>
      <c r="M68" s="64"/>
      <c r="N68" s="64"/>
      <c r="O68" s="64"/>
    </row>
    <row r="69" spans="1:15" x14ac:dyDescent="0.25">
      <c r="A69" s="48"/>
      <c r="B69" s="37" t="s">
        <v>109</v>
      </c>
      <c r="C69" s="80"/>
      <c r="D69" s="81"/>
      <c r="E69" s="29">
        <f>SUM(E67:E68)</f>
        <v>1.5899999999999999</v>
      </c>
      <c r="F69" s="29">
        <f t="shared" ref="F69:O69" si="3">SUM(F67:F68)</f>
        <v>4.5999999999999996</v>
      </c>
      <c r="G69" s="29">
        <f t="shared" si="3"/>
        <v>39.08</v>
      </c>
      <c r="H69" s="29">
        <f t="shared" si="3"/>
        <v>209.15</v>
      </c>
      <c r="I69" s="29">
        <f t="shared" si="3"/>
        <v>0.6</v>
      </c>
      <c r="J69" s="29">
        <f t="shared" si="3"/>
        <v>0.06</v>
      </c>
      <c r="K69" s="29">
        <f t="shared" si="3"/>
        <v>46</v>
      </c>
      <c r="L69" s="29">
        <f t="shared" si="3"/>
        <v>0</v>
      </c>
      <c r="M69" s="29">
        <f t="shared" si="3"/>
        <v>23</v>
      </c>
      <c r="N69" s="29">
        <f t="shared" si="3"/>
        <v>23</v>
      </c>
      <c r="O69" s="29">
        <f t="shared" si="3"/>
        <v>0.5</v>
      </c>
    </row>
    <row r="70" spans="1:15" x14ac:dyDescent="0.25">
      <c r="A70" s="48"/>
      <c r="B70" s="37" t="s">
        <v>27</v>
      </c>
      <c r="C70" s="82"/>
      <c r="D70" s="83"/>
      <c r="E70" s="29">
        <f t="shared" ref="E70:O70" si="4">SUM(E24,E64,E69)</f>
        <v>60.094000000000008</v>
      </c>
      <c r="F70" s="29">
        <f t="shared" si="4"/>
        <v>61.230000000000011</v>
      </c>
      <c r="G70" s="29">
        <f t="shared" si="4"/>
        <v>277.89500000000004</v>
      </c>
      <c r="H70" s="29">
        <f t="shared" si="4"/>
        <v>1987.3730000000003</v>
      </c>
      <c r="I70" s="29">
        <f t="shared" si="4"/>
        <v>1.56</v>
      </c>
      <c r="J70" s="29">
        <f t="shared" si="4"/>
        <v>40.838000000000001</v>
      </c>
      <c r="K70" s="29">
        <f t="shared" si="4"/>
        <v>230.82</v>
      </c>
      <c r="L70" s="29">
        <f t="shared" si="4"/>
        <v>685.30400000000009</v>
      </c>
      <c r="M70" s="29">
        <f t="shared" si="4"/>
        <v>1167.615</v>
      </c>
      <c r="N70" s="29">
        <f t="shared" si="4"/>
        <v>289.51</v>
      </c>
      <c r="O70" s="29">
        <f t="shared" si="4"/>
        <v>10.622</v>
      </c>
    </row>
  </sheetData>
  <mergeCells count="37">
    <mergeCell ref="C64:D64"/>
    <mergeCell ref="C67:D67"/>
    <mergeCell ref="C68:D68"/>
    <mergeCell ref="C69:D70"/>
    <mergeCell ref="A26:A32"/>
    <mergeCell ref="A33:A41"/>
    <mergeCell ref="A42:A53"/>
    <mergeCell ref="A54:A58"/>
    <mergeCell ref="A59:A61"/>
    <mergeCell ref="B66:O66"/>
    <mergeCell ref="C59:D59"/>
    <mergeCell ref="C62:D62"/>
    <mergeCell ref="C63:D63"/>
    <mergeCell ref="C65:D65"/>
    <mergeCell ref="C42:D42"/>
    <mergeCell ref="C54:D54"/>
    <mergeCell ref="C33:D33"/>
    <mergeCell ref="H4:H5"/>
    <mergeCell ref="I4:K4"/>
    <mergeCell ref="A4:A5"/>
    <mergeCell ref="A6:O6"/>
    <mergeCell ref="A7:A12"/>
    <mergeCell ref="A13:A16"/>
    <mergeCell ref="A25:O25"/>
    <mergeCell ref="C4:D4"/>
    <mergeCell ref="C7:D7"/>
    <mergeCell ref="C13:D13"/>
    <mergeCell ref="C21:D21"/>
    <mergeCell ref="C22:D22"/>
    <mergeCell ref="C23:D23"/>
    <mergeCell ref="C24:D24"/>
    <mergeCell ref="B4:B5"/>
    <mergeCell ref="L4:O4"/>
    <mergeCell ref="C26:D26"/>
    <mergeCell ref="E4:G4"/>
    <mergeCell ref="C17:D17"/>
    <mergeCell ref="A17:A20"/>
  </mergeCells>
  <pageMargins left="0.7" right="0.7" top="0.75" bottom="0.75" header="0.3" footer="0.3"/>
  <pageSetup paperSize="9"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9"/>
  <sheetViews>
    <sheetView topLeftCell="A28" zoomScale="90" zoomScaleNormal="90" workbookViewId="0">
      <selection activeCell="D39" sqref="D39"/>
    </sheetView>
  </sheetViews>
  <sheetFormatPr defaultRowHeight="15" x14ac:dyDescent="0.25"/>
  <cols>
    <col min="1" max="1" width="14.42578125" customWidth="1"/>
    <col min="2" max="2" width="29.28515625" customWidth="1"/>
    <col min="3" max="3" width="12" customWidth="1"/>
    <col min="4" max="4" width="11.5703125" customWidth="1"/>
    <col min="5" max="5" width="11.7109375" customWidth="1"/>
    <col min="6" max="6" width="12" customWidth="1"/>
    <col min="7" max="7" width="11" customWidth="1"/>
    <col min="8" max="8" width="12" customWidth="1"/>
    <col min="9" max="9" width="8.7109375" customWidth="1"/>
    <col min="10" max="10" width="8" customWidth="1"/>
    <col min="11" max="11" width="8.140625" customWidth="1"/>
    <col min="12" max="12" width="9.7109375" customWidth="1"/>
    <col min="13" max="13" width="7.140625" customWidth="1"/>
    <col min="14" max="14" width="8.5703125" customWidth="1"/>
    <col min="15" max="15" width="9" customWidth="1"/>
    <col min="17" max="17" width="28" customWidth="1"/>
    <col min="18" max="18" width="14.7109375" customWidth="1"/>
  </cols>
  <sheetData>
    <row r="1" spans="1:18" x14ac:dyDescent="0.25">
      <c r="A1" s="28" t="s">
        <v>229</v>
      </c>
      <c r="B1" s="2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8" x14ac:dyDescent="0.25">
      <c r="A2" s="26" t="s">
        <v>204</v>
      </c>
      <c r="B2" s="2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8" x14ac:dyDescent="0.25">
      <c r="A3" s="26" t="s">
        <v>231</v>
      </c>
      <c r="B3" s="26"/>
      <c r="C3" s="28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8" x14ac:dyDescent="0.25">
      <c r="A4" s="84"/>
      <c r="B4" s="69" t="s">
        <v>0</v>
      </c>
      <c r="C4" s="72" t="s">
        <v>162</v>
      </c>
      <c r="D4" s="69"/>
      <c r="E4" s="68" t="s">
        <v>1</v>
      </c>
      <c r="F4" s="68"/>
      <c r="G4" s="68"/>
      <c r="H4" s="70" t="s">
        <v>14</v>
      </c>
      <c r="I4" s="68" t="s">
        <v>2</v>
      </c>
      <c r="J4" s="68"/>
      <c r="K4" s="68"/>
      <c r="L4" s="68" t="s">
        <v>3</v>
      </c>
      <c r="M4" s="68"/>
      <c r="N4" s="68"/>
      <c r="O4" s="68"/>
    </row>
    <row r="5" spans="1:18" x14ac:dyDescent="0.25">
      <c r="A5" s="85"/>
      <c r="B5" s="69"/>
      <c r="C5" s="44" t="s">
        <v>148</v>
      </c>
      <c r="D5" s="30" t="s">
        <v>163</v>
      </c>
      <c r="E5" s="31" t="s">
        <v>4</v>
      </c>
      <c r="F5" s="31" t="s">
        <v>5</v>
      </c>
      <c r="G5" s="31" t="s">
        <v>6</v>
      </c>
      <c r="H5" s="71"/>
      <c r="I5" s="29" t="s">
        <v>7</v>
      </c>
      <c r="J5" s="29" t="s">
        <v>8</v>
      </c>
      <c r="K5" s="29" t="s">
        <v>9</v>
      </c>
      <c r="L5" s="29" t="s">
        <v>10</v>
      </c>
      <c r="M5" s="29" t="s">
        <v>11</v>
      </c>
      <c r="N5" s="29" t="s">
        <v>12</v>
      </c>
      <c r="O5" s="29" t="s">
        <v>13</v>
      </c>
    </row>
    <row r="6" spans="1:18" ht="18.75" x14ac:dyDescent="0.3">
      <c r="A6" s="72" t="s">
        <v>15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Q6" s="9"/>
      <c r="R6" s="9"/>
    </row>
    <row r="7" spans="1:18" ht="14.25" customHeight="1" x14ac:dyDescent="0.3">
      <c r="A7" s="84" t="s">
        <v>225</v>
      </c>
      <c r="B7" s="33" t="s">
        <v>44</v>
      </c>
      <c r="C7" s="72">
        <v>200</v>
      </c>
      <c r="D7" s="69"/>
      <c r="E7" s="29">
        <v>6.2089999999999996</v>
      </c>
      <c r="F7" s="29">
        <v>10.156000000000001</v>
      </c>
      <c r="G7" s="29">
        <v>31.45</v>
      </c>
      <c r="H7" s="29">
        <v>231.61199999999999</v>
      </c>
      <c r="I7" s="29">
        <v>0.17100000000000001</v>
      </c>
      <c r="J7" s="29">
        <v>0.25</v>
      </c>
      <c r="K7" s="29">
        <v>7.1999999999999995E-2</v>
      </c>
      <c r="L7" s="29">
        <v>172.68899999999999</v>
      </c>
      <c r="M7" s="29">
        <v>297.03100000000001</v>
      </c>
      <c r="N7" s="29">
        <v>4.694</v>
      </c>
      <c r="O7" s="29">
        <v>0.17599999999999999</v>
      </c>
      <c r="Q7" s="9"/>
      <c r="R7" s="9"/>
    </row>
    <row r="8" spans="1:18" ht="14.25" customHeight="1" x14ac:dyDescent="0.3">
      <c r="A8" s="87"/>
      <c r="B8" s="34" t="s">
        <v>90</v>
      </c>
      <c r="C8" s="35">
        <v>30.8</v>
      </c>
      <c r="D8" s="36">
        <v>30.8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Q8" s="9"/>
      <c r="R8" s="9"/>
    </row>
    <row r="9" spans="1:18" ht="16.5" customHeight="1" x14ac:dyDescent="0.3">
      <c r="A9" s="87"/>
      <c r="B9" s="34" t="s">
        <v>64</v>
      </c>
      <c r="C9" s="35">
        <v>176</v>
      </c>
      <c r="D9" s="36">
        <v>176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Q9" s="9"/>
      <c r="R9" s="9"/>
    </row>
    <row r="10" spans="1:18" ht="15.75" customHeight="1" x14ac:dyDescent="0.3">
      <c r="A10" s="87"/>
      <c r="B10" s="34" t="s">
        <v>67</v>
      </c>
      <c r="C10" s="35">
        <v>4</v>
      </c>
      <c r="D10" s="36">
        <v>4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Q10" s="9"/>
      <c r="R10" s="9"/>
    </row>
    <row r="11" spans="1:18" ht="13.5" customHeight="1" x14ac:dyDescent="0.3">
      <c r="A11" s="85"/>
      <c r="B11" s="34" t="s">
        <v>53</v>
      </c>
      <c r="C11" s="35">
        <v>5</v>
      </c>
      <c r="D11" s="36">
        <v>5</v>
      </c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Q11" s="9"/>
      <c r="R11" s="9"/>
    </row>
    <row r="12" spans="1:18" ht="16.5" customHeight="1" x14ac:dyDescent="0.3">
      <c r="A12" s="84" t="s">
        <v>181</v>
      </c>
      <c r="B12" s="37" t="s">
        <v>28</v>
      </c>
      <c r="C12" s="72">
        <v>20</v>
      </c>
      <c r="D12" s="69"/>
      <c r="E12" s="29">
        <v>0</v>
      </c>
      <c r="F12" s="29">
        <v>16.399999999999999</v>
      </c>
      <c r="G12" s="29">
        <v>0.2</v>
      </c>
      <c r="H12" s="29">
        <v>150</v>
      </c>
      <c r="I12" s="29">
        <v>0</v>
      </c>
      <c r="J12" s="29">
        <v>0</v>
      </c>
      <c r="K12" s="29">
        <v>118</v>
      </c>
      <c r="L12" s="29">
        <v>2</v>
      </c>
      <c r="M12" s="29">
        <v>4</v>
      </c>
      <c r="N12" s="29">
        <v>0</v>
      </c>
      <c r="O12" s="29">
        <v>0</v>
      </c>
      <c r="Q12" s="9"/>
      <c r="R12" s="9"/>
    </row>
    <row r="13" spans="1:18" ht="13.5" customHeight="1" x14ac:dyDescent="0.3">
      <c r="A13" s="85"/>
      <c r="B13" s="38" t="s">
        <v>53</v>
      </c>
      <c r="C13" s="35">
        <v>20</v>
      </c>
      <c r="D13" s="36">
        <v>20</v>
      </c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Q13" s="9"/>
      <c r="R13" s="9"/>
    </row>
    <row r="14" spans="1:18" ht="16.5" customHeight="1" x14ac:dyDescent="0.3">
      <c r="A14" s="57" t="s">
        <v>235</v>
      </c>
      <c r="B14" s="37" t="s">
        <v>105</v>
      </c>
      <c r="C14" s="72">
        <v>100</v>
      </c>
      <c r="D14" s="69"/>
      <c r="E14" s="49">
        <v>0.4</v>
      </c>
      <c r="F14" s="29">
        <v>0.4</v>
      </c>
      <c r="G14" s="29">
        <v>9.8000000000000007</v>
      </c>
      <c r="H14" s="29">
        <v>47</v>
      </c>
      <c r="I14" s="29">
        <v>0.03</v>
      </c>
      <c r="J14" s="29">
        <v>10</v>
      </c>
      <c r="K14" s="29">
        <v>0</v>
      </c>
      <c r="L14" s="29">
        <v>13.05</v>
      </c>
      <c r="M14" s="29">
        <v>11</v>
      </c>
      <c r="N14" s="29">
        <v>9</v>
      </c>
      <c r="O14" s="29">
        <v>2.2000000000000002</v>
      </c>
      <c r="Q14" s="9"/>
      <c r="R14" s="9"/>
    </row>
    <row r="15" spans="1:18" ht="18.75" x14ac:dyDescent="0.3">
      <c r="A15" s="84" t="s">
        <v>169</v>
      </c>
      <c r="B15" s="33" t="s">
        <v>45</v>
      </c>
      <c r="C15" s="72">
        <v>200</v>
      </c>
      <c r="D15" s="69"/>
      <c r="E15" s="52">
        <v>3.52</v>
      </c>
      <c r="F15" s="52">
        <v>3.72</v>
      </c>
      <c r="G15" s="29">
        <v>25.49</v>
      </c>
      <c r="H15" s="29">
        <v>145.19999999999999</v>
      </c>
      <c r="I15" s="29">
        <v>0.01</v>
      </c>
      <c r="J15" s="29">
        <v>1.3</v>
      </c>
      <c r="K15" s="29">
        <v>0.01</v>
      </c>
      <c r="L15" s="29">
        <v>122</v>
      </c>
      <c r="M15" s="29">
        <v>90</v>
      </c>
      <c r="N15" s="29">
        <v>14</v>
      </c>
      <c r="O15" s="29">
        <v>0.56000000000000005</v>
      </c>
      <c r="Q15" s="9"/>
      <c r="R15" s="9"/>
    </row>
    <row r="16" spans="1:18" ht="15.75" customHeight="1" x14ac:dyDescent="0.3">
      <c r="A16" s="87"/>
      <c r="B16" s="38" t="s">
        <v>55</v>
      </c>
      <c r="C16" s="35">
        <v>6</v>
      </c>
      <c r="D16" s="36">
        <v>6</v>
      </c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Q16" s="9"/>
      <c r="R16" s="9"/>
    </row>
    <row r="17" spans="1:18" ht="14.25" customHeight="1" x14ac:dyDescent="0.3">
      <c r="A17" s="87"/>
      <c r="B17" s="38" t="s">
        <v>64</v>
      </c>
      <c r="C17" s="35">
        <v>200</v>
      </c>
      <c r="D17" s="36">
        <v>200</v>
      </c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Q17" s="9"/>
      <c r="R17" s="9"/>
    </row>
    <row r="18" spans="1:18" ht="14.25" customHeight="1" x14ac:dyDescent="0.3">
      <c r="A18" s="85"/>
      <c r="B18" s="38" t="s">
        <v>67</v>
      </c>
      <c r="C18" s="35">
        <v>10</v>
      </c>
      <c r="D18" s="36">
        <v>10</v>
      </c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Q18" s="9"/>
      <c r="R18" s="9"/>
    </row>
    <row r="19" spans="1:18" ht="13.5" customHeight="1" x14ac:dyDescent="0.3">
      <c r="A19" s="48"/>
      <c r="B19" s="37" t="s">
        <v>18</v>
      </c>
      <c r="C19" s="72">
        <v>50</v>
      </c>
      <c r="D19" s="69"/>
      <c r="E19" s="49">
        <v>3.8</v>
      </c>
      <c r="F19" s="29">
        <v>0.45</v>
      </c>
      <c r="G19" s="29">
        <v>24.9</v>
      </c>
      <c r="H19" s="29">
        <v>113.22</v>
      </c>
      <c r="I19" s="29">
        <v>0.08</v>
      </c>
      <c r="J19" s="29">
        <v>0</v>
      </c>
      <c r="K19" s="29">
        <v>0</v>
      </c>
      <c r="L19" s="29">
        <v>13.02</v>
      </c>
      <c r="M19" s="29">
        <v>41.5</v>
      </c>
      <c r="N19" s="29">
        <v>17.53</v>
      </c>
      <c r="O19" s="29">
        <v>0.8</v>
      </c>
      <c r="Q19" s="9"/>
      <c r="R19" s="9"/>
    </row>
    <row r="20" spans="1:18" ht="13.5" customHeight="1" x14ac:dyDescent="0.3">
      <c r="A20" s="84" t="s">
        <v>176</v>
      </c>
      <c r="B20" s="37" t="s">
        <v>125</v>
      </c>
      <c r="C20" s="72">
        <v>100</v>
      </c>
      <c r="D20" s="69"/>
      <c r="E20" s="29">
        <v>0.76</v>
      </c>
      <c r="F20" s="29">
        <v>6.09</v>
      </c>
      <c r="G20" s="29">
        <v>2.38</v>
      </c>
      <c r="H20" s="29">
        <v>0.03</v>
      </c>
      <c r="I20" s="29">
        <v>9.5</v>
      </c>
      <c r="J20" s="29">
        <v>0</v>
      </c>
      <c r="K20" s="29">
        <v>0</v>
      </c>
      <c r="L20" s="29">
        <v>21.85</v>
      </c>
      <c r="M20" s="29">
        <v>10.02</v>
      </c>
      <c r="N20" s="29">
        <v>13.3</v>
      </c>
      <c r="O20" s="29">
        <v>0.56999999999999995</v>
      </c>
      <c r="Q20" s="9"/>
      <c r="R20" s="9"/>
    </row>
    <row r="21" spans="1:18" ht="15.75" customHeight="1" x14ac:dyDescent="0.3">
      <c r="A21" s="87"/>
      <c r="B21" s="38" t="s">
        <v>126</v>
      </c>
      <c r="C21" s="35">
        <v>118.8</v>
      </c>
      <c r="D21" s="36">
        <v>95</v>
      </c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Q21" s="9"/>
      <c r="R21" s="9"/>
    </row>
    <row r="22" spans="1:18" ht="16.5" customHeight="1" x14ac:dyDescent="0.3">
      <c r="A22" s="87"/>
      <c r="B22" s="38" t="s">
        <v>127</v>
      </c>
      <c r="C22" s="35">
        <v>6</v>
      </c>
      <c r="D22" s="36">
        <v>6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Q22" s="9"/>
      <c r="R22" s="9"/>
    </row>
    <row r="23" spans="1:18" ht="18.75" x14ac:dyDescent="0.3">
      <c r="A23" s="48"/>
      <c r="B23" s="37" t="s">
        <v>19</v>
      </c>
      <c r="C23" s="72"/>
      <c r="D23" s="69"/>
      <c r="E23" s="29">
        <f t="shared" ref="E23:O23" si="0">SUM(E7:E20)</f>
        <v>14.688999999999998</v>
      </c>
      <c r="F23" s="29">
        <f t="shared" si="0"/>
        <v>37.215999999999994</v>
      </c>
      <c r="G23" s="29">
        <f t="shared" si="0"/>
        <v>94.22</v>
      </c>
      <c r="H23" s="29">
        <f t="shared" si="0"/>
        <v>687.0619999999999</v>
      </c>
      <c r="I23" s="29">
        <f t="shared" si="0"/>
        <v>9.7910000000000004</v>
      </c>
      <c r="J23" s="29">
        <f t="shared" si="0"/>
        <v>11.55</v>
      </c>
      <c r="K23" s="29">
        <f t="shared" si="0"/>
        <v>118.08200000000001</v>
      </c>
      <c r="L23" s="29">
        <f t="shared" si="0"/>
        <v>344.60900000000004</v>
      </c>
      <c r="M23" s="29">
        <f t="shared" si="0"/>
        <v>453.55099999999999</v>
      </c>
      <c r="N23" s="29">
        <f t="shared" si="0"/>
        <v>58.524000000000001</v>
      </c>
      <c r="O23" s="29">
        <f t="shared" si="0"/>
        <v>4.3060000000000009</v>
      </c>
      <c r="Q23" s="9"/>
      <c r="R23" s="9"/>
    </row>
    <row r="24" spans="1:18" ht="18.75" x14ac:dyDescent="0.3">
      <c r="A24" s="72" t="s">
        <v>20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69"/>
      <c r="Q24" s="9"/>
      <c r="R24" s="9"/>
    </row>
    <row r="25" spans="1:18" ht="16.5" customHeight="1" x14ac:dyDescent="0.3">
      <c r="A25" s="86" t="s">
        <v>171</v>
      </c>
      <c r="B25" s="37" t="s">
        <v>21</v>
      </c>
      <c r="C25" s="72">
        <v>100</v>
      </c>
      <c r="D25" s="69"/>
      <c r="E25" s="29">
        <v>0.86</v>
      </c>
      <c r="F25" s="29">
        <v>3.65</v>
      </c>
      <c r="G25" s="29">
        <v>5.05</v>
      </c>
      <c r="H25" s="29">
        <v>56.34</v>
      </c>
      <c r="I25" s="29">
        <v>0.01</v>
      </c>
      <c r="J25" s="29">
        <v>5.7</v>
      </c>
      <c r="K25" s="29">
        <v>0</v>
      </c>
      <c r="L25" s="29">
        <v>21.09</v>
      </c>
      <c r="M25" s="29">
        <v>24.58</v>
      </c>
      <c r="N25" s="29">
        <v>12.54</v>
      </c>
      <c r="O25" s="29">
        <v>0.8</v>
      </c>
      <c r="Q25" s="9"/>
      <c r="R25" s="9"/>
    </row>
    <row r="26" spans="1:18" ht="15" customHeight="1" x14ac:dyDescent="0.3">
      <c r="A26" s="87"/>
      <c r="B26" s="38" t="s">
        <v>247</v>
      </c>
      <c r="C26" s="36" t="s">
        <v>248</v>
      </c>
      <c r="D26" s="35">
        <v>95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Q26" s="9"/>
      <c r="R26" s="9"/>
    </row>
    <row r="27" spans="1:18" ht="14.25" customHeight="1" x14ac:dyDescent="0.3">
      <c r="A27" s="85"/>
      <c r="B27" s="38" t="s">
        <v>73</v>
      </c>
      <c r="C27" s="35">
        <v>6</v>
      </c>
      <c r="D27" s="36">
        <v>6</v>
      </c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Q27" s="10"/>
      <c r="R27" s="9"/>
    </row>
    <row r="28" spans="1:18" ht="15.75" customHeight="1" x14ac:dyDescent="0.3">
      <c r="A28" s="84" t="s">
        <v>226</v>
      </c>
      <c r="B28" s="33" t="s">
        <v>134</v>
      </c>
      <c r="C28" s="72">
        <v>250</v>
      </c>
      <c r="D28" s="69"/>
      <c r="E28" s="29">
        <v>8.25</v>
      </c>
      <c r="F28" s="29">
        <v>3</v>
      </c>
      <c r="G28" s="29">
        <v>12.4</v>
      </c>
      <c r="H28" s="29">
        <v>84.8</v>
      </c>
      <c r="I28" s="29">
        <v>0.12</v>
      </c>
      <c r="J28" s="29">
        <v>8.1199999999999992</v>
      </c>
      <c r="K28" s="29">
        <v>28.12</v>
      </c>
      <c r="L28" s="29">
        <v>44.25</v>
      </c>
      <c r="M28" s="29">
        <v>121.4</v>
      </c>
      <c r="N28" s="29">
        <v>30</v>
      </c>
      <c r="O28" s="29">
        <v>1.1200000000000001</v>
      </c>
      <c r="Q28" s="10"/>
      <c r="R28" s="10"/>
    </row>
    <row r="29" spans="1:18" ht="13.5" customHeight="1" x14ac:dyDescent="0.3">
      <c r="A29" s="87"/>
      <c r="B29" s="34" t="s">
        <v>135</v>
      </c>
      <c r="C29" s="35">
        <v>40</v>
      </c>
      <c r="D29" s="36">
        <v>39.1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Q29" s="10"/>
      <c r="R29" s="10"/>
    </row>
    <row r="30" spans="1:18" ht="15.75" customHeight="1" x14ac:dyDescent="0.3">
      <c r="A30" s="87"/>
      <c r="B30" s="34" t="s">
        <v>58</v>
      </c>
      <c r="C30" s="35">
        <v>74.400000000000006</v>
      </c>
      <c r="D30" s="36">
        <v>74.400000000000006</v>
      </c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Q30" s="10"/>
      <c r="R30" s="10"/>
    </row>
    <row r="31" spans="1:18" ht="14.25" customHeight="1" x14ac:dyDescent="0.3">
      <c r="A31" s="87"/>
      <c r="B31" s="34" t="s">
        <v>60</v>
      </c>
      <c r="C31" s="35">
        <v>9.4</v>
      </c>
      <c r="D31" s="36">
        <v>9.4</v>
      </c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Q31" s="10"/>
      <c r="R31" s="10"/>
    </row>
    <row r="32" spans="1:18" ht="15" customHeight="1" x14ac:dyDescent="0.3">
      <c r="A32" s="87"/>
      <c r="B32" s="34" t="s">
        <v>53</v>
      </c>
      <c r="C32" s="35">
        <v>3.1</v>
      </c>
      <c r="D32" s="36">
        <v>3.1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Q32" s="10"/>
      <c r="R32" s="10"/>
    </row>
    <row r="33" spans="1:18" ht="15.75" customHeight="1" x14ac:dyDescent="0.3">
      <c r="A33" s="87"/>
      <c r="B33" s="34" t="s">
        <v>136</v>
      </c>
      <c r="C33" s="35">
        <v>3.5</v>
      </c>
      <c r="D33" s="36">
        <v>3.5</v>
      </c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Q33" s="10"/>
      <c r="R33" s="10"/>
    </row>
    <row r="34" spans="1:18" x14ac:dyDescent="0.25">
      <c r="A34" s="85"/>
      <c r="B34" s="34" t="s">
        <v>116</v>
      </c>
      <c r="C34" s="35">
        <v>0.3</v>
      </c>
      <c r="D34" s="36">
        <v>0.3</v>
      </c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</row>
    <row r="35" spans="1:18" x14ac:dyDescent="0.25">
      <c r="A35" s="84" t="s">
        <v>192</v>
      </c>
      <c r="B35" s="33" t="s">
        <v>46</v>
      </c>
      <c r="C35" s="72">
        <v>90</v>
      </c>
      <c r="D35" s="69"/>
      <c r="E35" s="29">
        <v>19.72</v>
      </c>
      <c r="F35" s="29">
        <v>17.89</v>
      </c>
      <c r="G35" s="29">
        <v>4.76</v>
      </c>
      <c r="H35" s="29">
        <v>168.2</v>
      </c>
      <c r="I35" s="29">
        <v>0.17</v>
      </c>
      <c r="J35" s="29">
        <v>128</v>
      </c>
      <c r="K35" s="29">
        <v>0</v>
      </c>
      <c r="L35" s="29">
        <v>24.36</v>
      </c>
      <c r="M35" s="29">
        <v>194.69</v>
      </c>
      <c r="N35" s="29">
        <v>26.01</v>
      </c>
      <c r="O35" s="29">
        <v>2.3199999999999998</v>
      </c>
    </row>
    <row r="36" spans="1:18" x14ac:dyDescent="0.25">
      <c r="A36" s="87"/>
      <c r="B36" s="34" t="s">
        <v>84</v>
      </c>
      <c r="C36" s="35">
        <v>139</v>
      </c>
      <c r="D36" s="36">
        <v>102.6</v>
      </c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</row>
    <row r="37" spans="1:18" x14ac:dyDescent="0.25">
      <c r="A37" s="87"/>
      <c r="B37" s="34" t="s">
        <v>59</v>
      </c>
      <c r="C37" s="35">
        <v>15</v>
      </c>
      <c r="D37" s="36">
        <v>15</v>
      </c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</row>
    <row r="38" spans="1:18" x14ac:dyDescent="0.25">
      <c r="A38" s="87"/>
      <c r="B38" s="34" t="s">
        <v>60</v>
      </c>
      <c r="C38" s="35">
        <v>18</v>
      </c>
      <c r="D38" s="36">
        <v>15</v>
      </c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</row>
    <row r="39" spans="1:18" x14ac:dyDescent="0.25">
      <c r="A39" s="87"/>
      <c r="B39" s="34" t="s">
        <v>73</v>
      </c>
      <c r="C39" s="35">
        <v>5</v>
      </c>
      <c r="D39" s="36">
        <v>5</v>
      </c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</row>
    <row r="40" spans="1:18" x14ac:dyDescent="0.25">
      <c r="A40" s="87"/>
      <c r="B40" s="34" t="s">
        <v>79</v>
      </c>
      <c r="C40" s="35">
        <v>4</v>
      </c>
      <c r="D40" s="36">
        <v>4</v>
      </c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</row>
    <row r="41" spans="1:18" x14ac:dyDescent="0.25">
      <c r="A41" s="87"/>
      <c r="B41" s="34" t="s">
        <v>116</v>
      </c>
      <c r="C41" s="35">
        <v>0.3</v>
      </c>
      <c r="D41" s="36">
        <v>0.3</v>
      </c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</row>
    <row r="42" spans="1:18" x14ac:dyDescent="0.25">
      <c r="A42" s="85"/>
      <c r="B42" s="34" t="s">
        <v>78</v>
      </c>
      <c r="C42" s="35">
        <v>12</v>
      </c>
      <c r="D42" s="36">
        <v>12</v>
      </c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</row>
    <row r="43" spans="1:18" x14ac:dyDescent="0.25">
      <c r="A43" s="84" t="s">
        <v>193</v>
      </c>
      <c r="B43" s="37" t="s">
        <v>137</v>
      </c>
      <c r="C43" s="72">
        <v>200</v>
      </c>
      <c r="D43" s="69"/>
      <c r="E43" s="29">
        <v>9.94</v>
      </c>
      <c r="F43" s="29">
        <v>7.48</v>
      </c>
      <c r="G43" s="29">
        <v>47.78</v>
      </c>
      <c r="H43" s="29">
        <v>307.26</v>
      </c>
      <c r="I43" s="29">
        <v>0.24</v>
      </c>
      <c r="J43" s="29">
        <v>0</v>
      </c>
      <c r="K43" s="29">
        <v>0.02</v>
      </c>
      <c r="L43" s="29">
        <v>17.3</v>
      </c>
      <c r="M43" s="29">
        <v>278</v>
      </c>
      <c r="N43" s="29">
        <v>90</v>
      </c>
      <c r="O43" s="29">
        <v>5.26</v>
      </c>
    </row>
    <row r="44" spans="1:18" x14ac:dyDescent="0.25">
      <c r="A44" s="87"/>
      <c r="B44" s="38" t="s">
        <v>133</v>
      </c>
      <c r="C44" s="35">
        <v>80.8</v>
      </c>
      <c r="D44" s="36">
        <v>80.8</v>
      </c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</row>
    <row r="45" spans="1:18" x14ac:dyDescent="0.25">
      <c r="A45" s="87"/>
      <c r="B45" s="38" t="s">
        <v>116</v>
      </c>
      <c r="C45" s="35">
        <v>0.3</v>
      </c>
      <c r="D45" s="36">
        <v>0.3</v>
      </c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</row>
    <row r="46" spans="1:18" x14ac:dyDescent="0.25">
      <c r="A46" s="85"/>
      <c r="B46" s="38" t="s">
        <v>53</v>
      </c>
      <c r="C46" s="35">
        <v>7</v>
      </c>
      <c r="D46" s="36">
        <v>7</v>
      </c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</row>
    <row r="47" spans="1:18" x14ac:dyDescent="0.25">
      <c r="A47" s="84"/>
      <c r="B47" s="37" t="s">
        <v>121</v>
      </c>
      <c r="C47" s="72">
        <v>200</v>
      </c>
      <c r="D47" s="69"/>
      <c r="E47" s="29">
        <v>0.74</v>
      </c>
      <c r="F47" s="29">
        <v>0</v>
      </c>
      <c r="G47" s="29">
        <v>21.56</v>
      </c>
      <c r="H47" s="29">
        <v>88.48</v>
      </c>
      <c r="I47" s="29">
        <v>3.2000000000000001E-2</v>
      </c>
      <c r="J47" s="29">
        <v>0.12</v>
      </c>
      <c r="K47" s="29">
        <v>0</v>
      </c>
      <c r="L47" s="29">
        <v>8.8699999999999992</v>
      </c>
      <c r="M47" s="29">
        <v>10.89</v>
      </c>
      <c r="N47" s="29">
        <v>23.4</v>
      </c>
      <c r="O47" s="29">
        <v>0.216</v>
      </c>
    </row>
    <row r="48" spans="1:18" x14ac:dyDescent="0.25">
      <c r="A48" s="85"/>
      <c r="B48" s="38" t="s">
        <v>103</v>
      </c>
      <c r="C48" s="38">
        <v>200</v>
      </c>
      <c r="D48" s="36">
        <v>200</v>
      </c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</row>
    <row r="49" spans="1:15" x14ac:dyDescent="0.25">
      <c r="A49" s="48"/>
      <c r="B49" s="37" t="s">
        <v>18</v>
      </c>
      <c r="C49" s="72">
        <v>50</v>
      </c>
      <c r="D49" s="69"/>
      <c r="E49" s="49">
        <v>3.8</v>
      </c>
      <c r="F49" s="29">
        <v>0.45</v>
      </c>
      <c r="G49" s="29">
        <v>24.9</v>
      </c>
      <c r="H49" s="29">
        <v>113.22</v>
      </c>
      <c r="I49" s="29">
        <v>0.08</v>
      </c>
      <c r="J49" s="29">
        <v>0</v>
      </c>
      <c r="K49" s="29">
        <v>0</v>
      </c>
      <c r="L49" s="29">
        <v>13.02</v>
      </c>
      <c r="M49" s="29">
        <v>41.5</v>
      </c>
      <c r="N49" s="29">
        <v>17.53</v>
      </c>
      <c r="O49" s="29">
        <v>0.8</v>
      </c>
    </row>
    <row r="50" spans="1:15" x14ac:dyDescent="0.25">
      <c r="A50" s="48"/>
      <c r="B50" s="37" t="s">
        <v>24</v>
      </c>
      <c r="C50" s="72">
        <v>50</v>
      </c>
      <c r="D50" s="69"/>
      <c r="E50" s="29">
        <v>2.75</v>
      </c>
      <c r="F50" s="29">
        <v>0.5</v>
      </c>
      <c r="G50" s="29">
        <v>17</v>
      </c>
      <c r="H50" s="29">
        <v>85</v>
      </c>
      <c r="I50" s="29">
        <v>0.09</v>
      </c>
      <c r="J50" s="29">
        <v>0</v>
      </c>
      <c r="K50" s="29">
        <v>0</v>
      </c>
      <c r="L50" s="29">
        <v>10.5</v>
      </c>
      <c r="M50" s="29">
        <v>87</v>
      </c>
      <c r="N50" s="29">
        <v>28.5</v>
      </c>
      <c r="O50" s="29">
        <v>1.8</v>
      </c>
    </row>
    <row r="51" spans="1:15" x14ac:dyDescent="0.25">
      <c r="A51" s="48"/>
      <c r="B51" s="37" t="s">
        <v>26</v>
      </c>
      <c r="C51" s="72"/>
      <c r="D51" s="69"/>
      <c r="E51" s="29">
        <f t="shared" ref="E51:O51" si="1">SUM(E25:E50)</f>
        <v>46.059999999999995</v>
      </c>
      <c r="F51" s="29">
        <f t="shared" si="1"/>
        <v>32.97</v>
      </c>
      <c r="G51" s="29">
        <f t="shared" si="1"/>
        <v>133.45000000000002</v>
      </c>
      <c r="H51" s="29">
        <f t="shared" si="1"/>
        <v>903.3</v>
      </c>
      <c r="I51" s="29">
        <f t="shared" si="1"/>
        <v>0.74199999999999999</v>
      </c>
      <c r="J51" s="29">
        <f t="shared" si="1"/>
        <v>141.94</v>
      </c>
      <c r="K51" s="29">
        <f t="shared" si="1"/>
        <v>28.14</v>
      </c>
      <c r="L51" s="29">
        <f t="shared" si="1"/>
        <v>139.39000000000001</v>
      </c>
      <c r="M51" s="29">
        <f t="shared" si="1"/>
        <v>758.06000000000006</v>
      </c>
      <c r="N51" s="29">
        <f t="shared" si="1"/>
        <v>227.98000000000002</v>
      </c>
      <c r="O51" s="29">
        <f t="shared" si="1"/>
        <v>12.316000000000001</v>
      </c>
    </row>
    <row r="52" spans="1:15" x14ac:dyDescent="0.25">
      <c r="A52" s="48"/>
      <c r="B52" s="31" t="s">
        <v>167</v>
      </c>
      <c r="C52" s="72"/>
      <c r="D52" s="69"/>
      <c r="E52" s="29">
        <f>SUM(E23+E51)</f>
        <v>60.748999999999995</v>
      </c>
      <c r="F52" s="29">
        <f t="shared" ref="F52:O52" si="2">SUM(F23+F51)</f>
        <v>70.185999999999993</v>
      </c>
      <c r="G52" s="29">
        <f t="shared" si="2"/>
        <v>227.67000000000002</v>
      </c>
      <c r="H52" s="29">
        <f t="shared" si="2"/>
        <v>1590.3619999999999</v>
      </c>
      <c r="I52" s="29">
        <f t="shared" si="2"/>
        <v>10.533000000000001</v>
      </c>
      <c r="J52" s="29">
        <f t="shared" si="2"/>
        <v>153.49</v>
      </c>
      <c r="K52" s="29">
        <f t="shared" si="2"/>
        <v>146.22200000000001</v>
      </c>
      <c r="L52" s="29">
        <f t="shared" si="2"/>
        <v>483.99900000000002</v>
      </c>
      <c r="M52" s="29">
        <f t="shared" si="2"/>
        <v>1211.6110000000001</v>
      </c>
      <c r="N52" s="29">
        <f t="shared" si="2"/>
        <v>286.50400000000002</v>
      </c>
      <c r="O52" s="29">
        <f t="shared" si="2"/>
        <v>16.622</v>
      </c>
    </row>
    <row r="53" spans="1:15" x14ac:dyDescent="0.25">
      <c r="A53" s="48"/>
      <c r="B53" s="73" t="s">
        <v>106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69"/>
    </row>
    <row r="54" spans="1:15" x14ac:dyDescent="0.25">
      <c r="A54" s="84" t="s">
        <v>175</v>
      </c>
      <c r="B54" s="37" t="s">
        <v>29</v>
      </c>
      <c r="C54" s="72" t="s">
        <v>30</v>
      </c>
      <c r="D54" s="69"/>
      <c r="E54" s="29">
        <v>0.434</v>
      </c>
      <c r="F54" s="29">
        <v>0</v>
      </c>
      <c r="G54" s="29">
        <v>12.725</v>
      </c>
      <c r="H54" s="29">
        <v>46.033000000000001</v>
      </c>
      <c r="I54" s="29">
        <v>0.02</v>
      </c>
      <c r="J54" s="29">
        <v>0.08</v>
      </c>
      <c r="K54" s="29">
        <v>0</v>
      </c>
      <c r="L54" s="29">
        <v>3.0939999999999999</v>
      </c>
      <c r="M54" s="29">
        <v>2.7949999999999999</v>
      </c>
      <c r="N54" s="29">
        <v>0.55000000000000004</v>
      </c>
      <c r="O54" s="29">
        <v>2E-3</v>
      </c>
    </row>
    <row r="55" spans="1:15" x14ac:dyDescent="0.25">
      <c r="A55" s="87"/>
      <c r="B55" s="38" t="s">
        <v>70</v>
      </c>
      <c r="C55" s="35">
        <v>1</v>
      </c>
      <c r="D55" s="36">
        <v>1</v>
      </c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</row>
    <row r="56" spans="1:15" x14ac:dyDescent="0.25">
      <c r="A56" s="87"/>
      <c r="B56" s="38" t="s">
        <v>67</v>
      </c>
      <c r="C56" s="35">
        <v>15</v>
      </c>
      <c r="D56" s="36">
        <v>15</v>
      </c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</row>
    <row r="57" spans="1:15" x14ac:dyDescent="0.25">
      <c r="A57" s="85"/>
      <c r="B57" s="38" t="s">
        <v>71</v>
      </c>
      <c r="C57" s="38">
        <v>7</v>
      </c>
      <c r="D57" s="36">
        <v>7</v>
      </c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</row>
    <row r="58" spans="1:15" x14ac:dyDescent="0.25">
      <c r="A58" s="48"/>
      <c r="B58" s="37" t="s">
        <v>111</v>
      </c>
      <c r="C58" s="72">
        <v>15</v>
      </c>
      <c r="D58" s="69"/>
      <c r="E58" s="64">
        <v>0.59</v>
      </c>
      <c r="F58" s="64">
        <v>4.59</v>
      </c>
      <c r="G58" s="64">
        <v>9.3800000000000008</v>
      </c>
      <c r="H58" s="64">
        <v>81.150000000000006</v>
      </c>
      <c r="I58" s="64"/>
      <c r="J58" s="64"/>
      <c r="K58" s="64"/>
      <c r="L58" s="64"/>
      <c r="M58" s="64"/>
      <c r="N58" s="64"/>
      <c r="O58" s="64"/>
    </row>
    <row r="59" spans="1:15" x14ac:dyDescent="0.25">
      <c r="A59" s="48"/>
      <c r="B59" s="37" t="s">
        <v>109</v>
      </c>
      <c r="C59" s="80"/>
      <c r="D59" s="81"/>
      <c r="E59" s="29">
        <f>SUM(E54:E58)</f>
        <v>1.024</v>
      </c>
      <c r="F59" s="29">
        <f t="shared" ref="F59:O59" si="3">SUM(F54:F58)</f>
        <v>4.59</v>
      </c>
      <c r="G59" s="29">
        <f t="shared" si="3"/>
        <v>22.105</v>
      </c>
      <c r="H59" s="29">
        <f t="shared" si="3"/>
        <v>127.18300000000001</v>
      </c>
      <c r="I59" s="29">
        <f t="shared" si="3"/>
        <v>0.02</v>
      </c>
      <c r="J59" s="29">
        <f t="shared" si="3"/>
        <v>0.08</v>
      </c>
      <c r="K59" s="29">
        <f t="shared" si="3"/>
        <v>0</v>
      </c>
      <c r="L59" s="29">
        <f t="shared" si="3"/>
        <v>3.0939999999999999</v>
      </c>
      <c r="M59" s="29">
        <f t="shared" si="3"/>
        <v>2.7949999999999999</v>
      </c>
      <c r="N59" s="29">
        <f t="shared" si="3"/>
        <v>0.55000000000000004</v>
      </c>
      <c r="O59" s="29">
        <f t="shared" si="3"/>
        <v>2E-3</v>
      </c>
    </row>
    <row r="60" spans="1:15" x14ac:dyDescent="0.25">
      <c r="A60" s="48"/>
      <c r="B60" s="37" t="s">
        <v>27</v>
      </c>
      <c r="C60" s="82"/>
      <c r="D60" s="83"/>
      <c r="E60" s="29">
        <f t="shared" ref="E60:O60" si="4">SUM(E23,E51,E59)</f>
        <v>61.772999999999996</v>
      </c>
      <c r="F60" s="29">
        <f t="shared" si="4"/>
        <v>74.775999999999996</v>
      </c>
      <c r="G60" s="29">
        <f t="shared" si="4"/>
        <v>249.77500000000001</v>
      </c>
      <c r="H60" s="29">
        <f>SUM(H23,H51,H59)</f>
        <v>1717.5449999999998</v>
      </c>
      <c r="I60" s="29">
        <f t="shared" si="4"/>
        <v>10.553000000000001</v>
      </c>
      <c r="J60" s="29">
        <f t="shared" si="4"/>
        <v>153.57000000000002</v>
      </c>
      <c r="K60" s="29">
        <f t="shared" si="4"/>
        <v>146.22200000000001</v>
      </c>
      <c r="L60" s="29">
        <f t="shared" si="4"/>
        <v>487.09300000000002</v>
      </c>
      <c r="M60" s="29">
        <f t="shared" si="4"/>
        <v>1214.4060000000002</v>
      </c>
      <c r="N60" s="29">
        <f t="shared" si="4"/>
        <v>287.05400000000003</v>
      </c>
      <c r="O60" s="29">
        <f t="shared" si="4"/>
        <v>16.623999999999999</v>
      </c>
    </row>
    <row r="66" spans="2:15" x14ac:dyDescent="0.25">
      <c r="B66" s="8"/>
      <c r="C66" s="8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</row>
    <row r="67" spans="2:15" x14ac:dyDescent="0.25">
      <c r="B67" s="5"/>
      <c r="C67" s="5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2:15" x14ac:dyDescent="0.25">
      <c r="B68" s="5"/>
      <c r="C68" s="5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2:15" x14ac:dyDescent="0.25">
      <c r="B69" s="5"/>
      <c r="C69" s="5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</sheetData>
  <mergeCells count="39">
    <mergeCell ref="C54:D54"/>
    <mergeCell ref="C58:D58"/>
    <mergeCell ref="A35:A42"/>
    <mergeCell ref="A43:A46"/>
    <mergeCell ref="A47:A48"/>
    <mergeCell ref="A54:A57"/>
    <mergeCell ref="C35:D35"/>
    <mergeCell ref="C43:D43"/>
    <mergeCell ref="B53:O53"/>
    <mergeCell ref="C47:D47"/>
    <mergeCell ref="C49:D49"/>
    <mergeCell ref="C50:D50"/>
    <mergeCell ref="C51:D51"/>
    <mergeCell ref="C4:D4"/>
    <mergeCell ref="C7:D7"/>
    <mergeCell ref="C12:D12"/>
    <mergeCell ref="C14:D14"/>
    <mergeCell ref="C15:D15"/>
    <mergeCell ref="C19:D19"/>
    <mergeCell ref="C20:D20"/>
    <mergeCell ref="C23:D23"/>
    <mergeCell ref="C25:D25"/>
    <mergeCell ref="C28:D28"/>
    <mergeCell ref="C59:D60"/>
    <mergeCell ref="C52:D52"/>
    <mergeCell ref="A4:A5"/>
    <mergeCell ref="A6:O6"/>
    <mergeCell ref="A7:A11"/>
    <mergeCell ref="A12:A13"/>
    <mergeCell ref="B4:B5"/>
    <mergeCell ref="E4:G4"/>
    <mergeCell ref="H4:H5"/>
    <mergeCell ref="I4:K4"/>
    <mergeCell ref="L4:O4"/>
    <mergeCell ref="A15:A18"/>
    <mergeCell ref="A20:A22"/>
    <mergeCell ref="A24:O24"/>
    <mergeCell ref="A25:A27"/>
    <mergeCell ref="A28:A34"/>
  </mergeCells>
  <pageMargins left="0.7" right="0.7" top="0.75" bottom="0.75" header="0.3" footer="0.3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6"/>
  <sheetViews>
    <sheetView topLeftCell="A20" zoomScale="80" zoomScaleNormal="80" workbookViewId="0">
      <selection activeCell="D15" sqref="D15"/>
    </sheetView>
  </sheetViews>
  <sheetFormatPr defaultRowHeight="15" x14ac:dyDescent="0.25"/>
  <cols>
    <col min="1" max="1" width="14.5703125" customWidth="1"/>
    <col min="2" max="2" width="28.5703125" customWidth="1"/>
    <col min="3" max="3" width="13.5703125" customWidth="1"/>
    <col min="4" max="4" width="12.28515625" customWidth="1"/>
    <col min="5" max="5" width="13" customWidth="1"/>
    <col min="6" max="6" width="11.140625" customWidth="1"/>
    <col min="7" max="7" width="10.5703125" customWidth="1"/>
    <col min="8" max="8" width="12.7109375" customWidth="1"/>
    <col min="9" max="9" width="12.42578125" customWidth="1"/>
    <col min="10" max="11" width="13.42578125" customWidth="1"/>
    <col min="12" max="12" width="9.85546875" customWidth="1"/>
    <col min="13" max="13" width="11" customWidth="1"/>
    <col min="14" max="14" width="11.42578125" customWidth="1"/>
    <col min="15" max="15" width="11.7109375" customWidth="1"/>
    <col min="17" max="17" width="23.140625" customWidth="1"/>
    <col min="18" max="18" width="17.85546875" customWidth="1"/>
  </cols>
  <sheetData>
    <row r="1" spans="1:19" x14ac:dyDescent="0.25">
      <c r="A1" s="26" t="s">
        <v>214</v>
      </c>
      <c r="B1" s="2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9" x14ac:dyDescent="0.25">
      <c r="A2" s="26" t="s">
        <v>207</v>
      </c>
      <c r="B2" s="2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9" x14ac:dyDescent="0.25">
      <c r="A3" s="26" t="s">
        <v>231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9" x14ac:dyDescent="0.25">
      <c r="A4" s="84"/>
      <c r="B4" s="69" t="s">
        <v>0</v>
      </c>
      <c r="C4" s="72" t="s">
        <v>146</v>
      </c>
      <c r="D4" s="69"/>
      <c r="E4" s="68" t="s">
        <v>1</v>
      </c>
      <c r="F4" s="68"/>
      <c r="G4" s="68"/>
      <c r="H4" s="70" t="s">
        <v>14</v>
      </c>
      <c r="I4" s="68" t="s">
        <v>2</v>
      </c>
      <c r="J4" s="68"/>
      <c r="K4" s="68"/>
      <c r="L4" s="68" t="s">
        <v>3</v>
      </c>
      <c r="M4" s="68"/>
      <c r="N4" s="68"/>
      <c r="O4" s="68"/>
    </row>
    <row r="5" spans="1:19" x14ac:dyDescent="0.25">
      <c r="A5" s="85"/>
      <c r="B5" s="69"/>
      <c r="C5" s="59" t="s">
        <v>148</v>
      </c>
      <c r="D5" s="30" t="s">
        <v>147</v>
      </c>
      <c r="E5" s="29" t="s">
        <v>4</v>
      </c>
      <c r="F5" s="29" t="s">
        <v>5</v>
      </c>
      <c r="G5" s="29" t="s">
        <v>6</v>
      </c>
      <c r="H5" s="71"/>
      <c r="I5" s="29" t="s">
        <v>7</v>
      </c>
      <c r="J5" s="29" t="s">
        <v>8</v>
      </c>
      <c r="K5" s="29" t="s">
        <v>9</v>
      </c>
      <c r="L5" s="29" t="s">
        <v>10</v>
      </c>
      <c r="M5" s="29" t="s">
        <v>11</v>
      </c>
      <c r="N5" s="29" t="s">
        <v>12</v>
      </c>
      <c r="O5" s="29" t="s">
        <v>13</v>
      </c>
    </row>
    <row r="6" spans="1:19" x14ac:dyDescent="0.25">
      <c r="A6" s="72" t="s">
        <v>15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</row>
    <row r="7" spans="1:19" ht="18.75" x14ac:dyDescent="0.3">
      <c r="A7" s="84" t="s">
        <v>183</v>
      </c>
      <c r="B7" s="37" t="s">
        <v>132</v>
      </c>
      <c r="C7" s="72">
        <v>200</v>
      </c>
      <c r="D7" s="69"/>
      <c r="E7" s="29">
        <v>5.97</v>
      </c>
      <c r="F7" s="29">
        <v>5.48</v>
      </c>
      <c r="G7" s="29">
        <v>17.079999999999998</v>
      </c>
      <c r="H7" s="29">
        <v>141.6</v>
      </c>
      <c r="I7" s="29">
        <v>0.11</v>
      </c>
      <c r="J7" s="29">
        <v>0.91</v>
      </c>
      <c r="K7" s="29">
        <v>30.6</v>
      </c>
      <c r="L7" s="29">
        <v>160.88</v>
      </c>
      <c r="M7" s="29">
        <v>165.66</v>
      </c>
      <c r="N7" s="29">
        <v>46.46</v>
      </c>
      <c r="O7" s="29">
        <v>1.1299999999999999</v>
      </c>
      <c r="Q7" s="9"/>
      <c r="R7" s="22"/>
    </row>
    <row r="8" spans="1:19" ht="18.75" x14ac:dyDescent="0.3">
      <c r="A8" s="87"/>
      <c r="B8" s="38" t="s">
        <v>64</v>
      </c>
      <c r="C8" s="35">
        <v>140</v>
      </c>
      <c r="D8" s="36">
        <v>140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Q8" s="9"/>
      <c r="R8" s="22"/>
    </row>
    <row r="9" spans="1:19" x14ac:dyDescent="0.25">
      <c r="A9" s="87"/>
      <c r="B9" s="38" t="s">
        <v>133</v>
      </c>
      <c r="C9" s="35">
        <v>16</v>
      </c>
      <c r="D9" s="36">
        <v>16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Q9" s="8"/>
      <c r="R9" s="96"/>
      <c r="S9" s="96"/>
    </row>
    <row r="10" spans="1:19" x14ac:dyDescent="0.25">
      <c r="A10" s="87"/>
      <c r="B10" s="38" t="s">
        <v>92</v>
      </c>
      <c r="C10" s="35">
        <v>1.6</v>
      </c>
      <c r="D10" s="36">
        <v>1.6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Q10" s="5"/>
      <c r="R10" s="6"/>
      <c r="S10" s="6"/>
    </row>
    <row r="11" spans="1:19" x14ac:dyDescent="0.25">
      <c r="A11" s="87"/>
      <c r="B11" s="38" t="s">
        <v>53</v>
      </c>
      <c r="C11" s="35">
        <v>2</v>
      </c>
      <c r="D11" s="36">
        <v>2</v>
      </c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Q11" s="5"/>
      <c r="R11" s="6"/>
      <c r="S11" s="6"/>
    </row>
    <row r="12" spans="1:19" x14ac:dyDescent="0.25">
      <c r="A12" s="84" t="s">
        <v>181</v>
      </c>
      <c r="B12" s="37" t="s">
        <v>28</v>
      </c>
      <c r="C12" s="72">
        <v>20</v>
      </c>
      <c r="D12" s="69"/>
      <c r="E12" s="29">
        <v>0</v>
      </c>
      <c r="F12" s="29">
        <v>16.399999999999999</v>
      </c>
      <c r="G12" s="29">
        <v>0.2</v>
      </c>
      <c r="H12" s="29">
        <v>150</v>
      </c>
      <c r="I12" s="29">
        <v>0</v>
      </c>
      <c r="J12" s="29">
        <v>0</v>
      </c>
      <c r="K12" s="29">
        <v>118</v>
      </c>
      <c r="L12" s="29">
        <v>2</v>
      </c>
      <c r="M12" s="29">
        <v>4</v>
      </c>
      <c r="N12" s="29">
        <v>0</v>
      </c>
      <c r="O12" s="29">
        <v>0</v>
      </c>
      <c r="Q12" s="5"/>
      <c r="R12" s="6"/>
      <c r="S12" s="6"/>
    </row>
    <row r="13" spans="1:19" x14ac:dyDescent="0.25">
      <c r="A13" s="85"/>
      <c r="B13" s="38" t="s">
        <v>53</v>
      </c>
      <c r="C13" s="35">
        <v>20</v>
      </c>
      <c r="D13" s="36">
        <v>20</v>
      </c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Q13" s="5"/>
      <c r="R13" s="6"/>
      <c r="S13" s="6"/>
    </row>
    <row r="14" spans="1:19" ht="15" customHeight="1" x14ac:dyDescent="0.3">
      <c r="A14" s="84" t="s">
        <v>175</v>
      </c>
      <c r="B14" s="33" t="s">
        <v>29</v>
      </c>
      <c r="C14" s="72">
        <v>200</v>
      </c>
      <c r="D14" s="69"/>
      <c r="E14" s="29">
        <v>0.434</v>
      </c>
      <c r="F14" s="29">
        <v>0</v>
      </c>
      <c r="G14" s="29">
        <v>12.725</v>
      </c>
      <c r="H14" s="29">
        <v>46.033000000000001</v>
      </c>
      <c r="I14" s="29">
        <v>0.02</v>
      </c>
      <c r="J14" s="29">
        <v>0.08</v>
      </c>
      <c r="K14" s="29">
        <v>0</v>
      </c>
      <c r="L14" s="29">
        <v>3.0939999999999999</v>
      </c>
      <c r="M14" s="29">
        <v>2.7949999999999999</v>
      </c>
      <c r="N14" s="29">
        <v>0.55000000000000004</v>
      </c>
      <c r="O14" s="29">
        <v>2E-3</v>
      </c>
      <c r="Q14" s="9"/>
      <c r="R14" s="22"/>
    </row>
    <row r="15" spans="1:19" ht="14.25" customHeight="1" x14ac:dyDescent="0.3">
      <c r="A15" s="87"/>
      <c r="B15" s="38" t="s">
        <v>70</v>
      </c>
      <c r="C15" s="35">
        <v>1</v>
      </c>
      <c r="D15" s="36">
        <v>1</v>
      </c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Q15" s="9"/>
      <c r="R15" s="22"/>
    </row>
    <row r="16" spans="1:19" ht="14.25" customHeight="1" x14ac:dyDescent="0.3">
      <c r="A16" s="87"/>
      <c r="B16" s="38" t="s">
        <v>67</v>
      </c>
      <c r="C16" s="35">
        <v>15</v>
      </c>
      <c r="D16" s="36">
        <v>15</v>
      </c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Q16" s="9"/>
      <c r="R16" s="22"/>
    </row>
    <row r="17" spans="1:18" ht="15" customHeight="1" x14ac:dyDescent="0.3">
      <c r="A17" s="85"/>
      <c r="B17" s="38" t="s">
        <v>71</v>
      </c>
      <c r="C17" s="35">
        <v>7</v>
      </c>
      <c r="D17" s="36">
        <v>7</v>
      </c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Q17" s="9"/>
      <c r="R17" s="22"/>
    </row>
    <row r="18" spans="1:18" ht="18.75" x14ac:dyDescent="0.3">
      <c r="A18" s="48"/>
      <c r="B18" s="37" t="s">
        <v>18</v>
      </c>
      <c r="C18" s="72">
        <v>50</v>
      </c>
      <c r="D18" s="69"/>
      <c r="E18" s="49">
        <v>3.8</v>
      </c>
      <c r="F18" s="29">
        <v>0.45</v>
      </c>
      <c r="G18" s="29">
        <v>24.9</v>
      </c>
      <c r="H18" s="29">
        <v>113.22</v>
      </c>
      <c r="I18" s="29">
        <v>0.08</v>
      </c>
      <c r="J18" s="29">
        <v>0</v>
      </c>
      <c r="K18" s="29">
        <v>0</v>
      </c>
      <c r="L18" s="29">
        <v>13.02</v>
      </c>
      <c r="M18" s="29">
        <v>41.5</v>
      </c>
      <c r="N18" s="29">
        <v>17.53</v>
      </c>
      <c r="O18" s="29">
        <v>0.8</v>
      </c>
      <c r="Q18" s="9"/>
      <c r="R18" s="22"/>
    </row>
    <row r="19" spans="1:18" ht="18.75" x14ac:dyDescent="0.3">
      <c r="A19" s="55" t="s">
        <v>170</v>
      </c>
      <c r="B19" s="37" t="s">
        <v>113</v>
      </c>
      <c r="C19" s="72" t="s">
        <v>249</v>
      </c>
      <c r="D19" s="69"/>
      <c r="E19" s="49">
        <v>6.1</v>
      </c>
      <c r="F19" s="29">
        <v>5.52</v>
      </c>
      <c r="G19" s="29">
        <v>0.34</v>
      </c>
      <c r="H19" s="29">
        <v>75.36</v>
      </c>
      <c r="I19" s="29">
        <v>0.03</v>
      </c>
      <c r="J19" s="29">
        <v>0</v>
      </c>
      <c r="K19" s="29">
        <v>120</v>
      </c>
      <c r="L19" s="29">
        <v>41</v>
      </c>
      <c r="M19" s="29">
        <v>95.16</v>
      </c>
      <c r="N19" s="29">
        <v>6.64</v>
      </c>
      <c r="O19" s="29">
        <v>1.32</v>
      </c>
      <c r="Q19" s="9"/>
      <c r="R19" s="22"/>
    </row>
    <row r="20" spans="1:18" ht="16.5" customHeight="1" x14ac:dyDescent="0.3">
      <c r="A20" s="55" t="s">
        <v>235</v>
      </c>
      <c r="B20" s="37" t="s">
        <v>238</v>
      </c>
      <c r="C20" s="72">
        <v>150</v>
      </c>
      <c r="D20" s="69"/>
      <c r="E20" s="49">
        <v>0.6</v>
      </c>
      <c r="F20" s="29">
        <v>0.6</v>
      </c>
      <c r="G20" s="29">
        <v>14.7</v>
      </c>
      <c r="H20" s="29">
        <v>70.5</v>
      </c>
      <c r="I20" s="29">
        <v>4.4999999999999998E-2</v>
      </c>
      <c r="J20" s="29">
        <v>15</v>
      </c>
      <c r="K20" s="29"/>
      <c r="L20" s="29">
        <v>19.574999999999999</v>
      </c>
      <c r="M20" s="29">
        <v>16.5</v>
      </c>
      <c r="N20" s="29">
        <v>13.5</v>
      </c>
      <c r="O20" s="29">
        <v>3.3</v>
      </c>
      <c r="Q20" s="9"/>
      <c r="R20" s="22"/>
    </row>
    <row r="21" spans="1:18" ht="18.75" x14ac:dyDescent="0.3">
      <c r="A21" s="48"/>
      <c r="B21" s="37" t="s">
        <v>19</v>
      </c>
      <c r="C21" s="72"/>
      <c r="D21" s="69"/>
      <c r="E21" s="29">
        <f t="shared" ref="E21:O21" si="0">SUM(E7:E20)</f>
        <v>16.904000000000003</v>
      </c>
      <c r="F21" s="29">
        <f t="shared" si="0"/>
        <v>28.45</v>
      </c>
      <c r="G21" s="29">
        <f t="shared" si="0"/>
        <v>69.944999999999993</v>
      </c>
      <c r="H21" s="29">
        <f>SUM(H7:H20)</f>
        <v>596.71300000000008</v>
      </c>
      <c r="I21" s="29">
        <f t="shared" si="0"/>
        <v>0.28500000000000003</v>
      </c>
      <c r="J21" s="29">
        <f t="shared" si="0"/>
        <v>15.99</v>
      </c>
      <c r="K21" s="29">
        <f t="shared" si="0"/>
        <v>268.60000000000002</v>
      </c>
      <c r="L21" s="29">
        <f t="shared" si="0"/>
        <v>239.56899999999999</v>
      </c>
      <c r="M21" s="29">
        <f t="shared" si="0"/>
        <v>325.61500000000001</v>
      </c>
      <c r="N21" s="29">
        <f t="shared" si="0"/>
        <v>84.679999999999993</v>
      </c>
      <c r="O21" s="29">
        <f t="shared" si="0"/>
        <v>6.5519999999999996</v>
      </c>
      <c r="Q21" s="9"/>
      <c r="R21" s="22"/>
    </row>
    <row r="22" spans="1:18" ht="18.75" x14ac:dyDescent="0.3">
      <c r="A22" s="72" t="s">
        <v>20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69"/>
      <c r="Q22" s="9"/>
      <c r="R22" s="22"/>
    </row>
    <row r="23" spans="1:18" ht="28.5" customHeight="1" x14ac:dyDescent="0.3">
      <c r="A23" s="84" t="s">
        <v>194</v>
      </c>
      <c r="B23" s="58" t="s">
        <v>138</v>
      </c>
      <c r="C23" s="72">
        <v>100</v>
      </c>
      <c r="D23" s="69"/>
      <c r="E23" s="29">
        <v>1.1299999999999999</v>
      </c>
      <c r="F23" s="29">
        <v>6.19</v>
      </c>
      <c r="G23" s="29">
        <v>4.72</v>
      </c>
      <c r="H23" s="29">
        <v>79.099999999999994</v>
      </c>
      <c r="I23" s="29">
        <v>0.06</v>
      </c>
      <c r="J23" s="29">
        <v>20.420000000000002</v>
      </c>
      <c r="K23" s="29">
        <v>0</v>
      </c>
      <c r="L23" s="29">
        <v>17.579999999999998</v>
      </c>
      <c r="M23" s="29">
        <v>32.880000000000003</v>
      </c>
      <c r="N23" s="29">
        <v>17.79</v>
      </c>
      <c r="O23" s="29">
        <v>0.84</v>
      </c>
      <c r="Q23" s="10"/>
      <c r="R23" s="22"/>
    </row>
    <row r="24" spans="1:18" ht="15.75" customHeight="1" x14ac:dyDescent="0.3">
      <c r="A24" s="87"/>
      <c r="B24" s="38" t="s">
        <v>139</v>
      </c>
      <c r="C24" s="35">
        <v>84.7</v>
      </c>
      <c r="D24" s="36">
        <v>72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Q24" s="10"/>
      <c r="R24" s="22"/>
    </row>
    <row r="25" spans="1:18" ht="15" customHeight="1" x14ac:dyDescent="0.3">
      <c r="A25" s="87"/>
      <c r="B25" s="38" t="s">
        <v>60</v>
      </c>
      <c r="C25" s="35">
        <v>28.8</v>
      </c>
      <c r="D25" s="36">
        <v>24.2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Q25" s="10"/>
      <c r="R25" s="22"/>
    </row>
    <row r="26" spans="1:18" ht="18.75" x14ac:dyDescent="0.3">
      <c r="A26" s="85"/>
      <c r="B26" s="38" t="s">
        <v>73</v>
      </c>
      <c r="C26" s="35">
        <v>6</v>
      </c>
      <c r="D26" s="36">
        <v>6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Q26" s="10"/>
      <c r="R26" s="22"/>
    </row>
    <row r="27" spans="1:18" ht="18.75" x14ac:dyDescent="0.3">
      <c r="A27" s="84" t="s">
        <v>195</v>
      </c>
      <c r="B27" s="37" t="s">
        <v>47</v>
      </c>
      <c r="C27" s="72">
        <v>250</v>
      </c>
      <c r="D27" s="69"/>
      <c r="E27" s="29">
        <v>2</v>
      </c>
      <c r="F27" s="29">
        <v>5.1100000000000003</v>
      </c>
      <c r="G27" s="29">
        <v>16.93</v>
      </c>
      <c r="H27" s="29">
        <v>121.75</v>
      </c>
      <c r="I27" s="29">
        <v>0.1</v>
      </c>
      <c r="J27" s="29">
        <v>7.54</v>
      </c>
      <c r="K27" s="29">
        <v>0</v>
      </c>
      <c r="L27" s="29">
        <v>24.95</v>
      </c>
      <c r="M27" s="29">
        <v>63.3</v>
      </c>
      <c r="N27" s="29">
        <v>26.4</v>
      </c>
      <c r="O27" s="29">
        <v>0.94</v>
      </c>
      <c r="Q27" s="10"/>
      <c r="R27" s="23"/>
    </row>
    <row r="28" spans="1:18" ht="18.75" x14ac:dyDescent="0.3">
      <c r="A28" s="87"/>
      <c r="B28" s="38" t="s">
        <v>58</v>
      </c>
      <c r="C28" s="35" t="s">
        <v>164</v>
      </c>
      <c r="D28" s="36">
        <v>80</v>
      </c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Q28" s="10"/>
      <c r="R28" s="23"/>
    </row>
    <row r="29" spans="1:18" ht="18.75" x14ac:dyDescent="0.3">
      <c r="A29" s="87"/>
      <c r="B29" s="38" t="s">
        <v>93</v>
      </c>
      <c r="C29" s="35">
        <v>5</v>
      </c>
      <c r="D29" s="36">
        <v>5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Q29" s="10"/>
      <c r="R29" s="23"/>
    </row>
    <row r="30" spans="1:18" ht="18.75" x14ac:dyDescent="0.3">
      <c r="A30" s="87"/>
      <c r="B30" s="38" t="s">
        <v>60</v>
      </c>
      <c r="C30" s="35">
        <v>6</v>
      </c>
      <c r="D30" s="36">
        <v>5</v>
      </c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Q30" s="10"/>
      <c r="R30" s="23"/>
    </row>
    <row r="31" spans="1:18" x14ac:dyDescent="0.25">
      <c r="A31" s="87"/>
      <c r="B31" s="38" t="s">
        <v>59</v>
      </c>
      <c r="C31" s="35" t="s">
        <v>155</v>
      </c>
      <c r="D31" s="36">
        <v>10</v>
      </c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</row>
    <row r="32" spans="1:18" x14ac:dyDescent="0.25">
      <c r="A32" s="87"/>
      <c r="B32" s="38" t="s">
        <v>85</v>
      </c>
      <c r="C32" s="35">
        <v>13.4</v>
      </c>
      <c r="D32" s="36">
        <v>13.4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</row>
    <row r="33" spans="1:15" x14ac:dyDescent="0.25">
      <c r="A33" s="87"/>
      <c r="B33" s="38" t="s">
        <v>73</v>
      </c>
      <c r="C33" s="35">
        <v>5</v>
      </c>
      <c r="D33" s="36">
        <v>5</v>
      </c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</row>
    <row r="34" spans="1:15" x14ac:dyDescent="0.25">
      <c r="A34" s="87"/>
      <c r="B34" s="38" t="s">
        <v>69</v>
      </c>
      <c r="C34" s="35">
        <v>4</v>
      </c>
      <c r="D34" s="36">
        <v>4</v>
      </c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</row>
    <row r="35" spans="1:15" x14ac:dyDescent="0.25">
      <c r="A35" s="87"/>
      <c r="B35" s="38" t="s">
        <v>84</v>
      </c>
      <c r="C35" s="35">
        <v>32.4</v>
      </c>
      <c r="D35" s="36">
        <v>32.4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</row>
    <row r="36" spans="1:15" x14ac:dyDescent="0.25">
      <c r="A36" s="85"/>
      <c r="B36" s="38" t="s">
        <v>116</v>
      </c>
      <c r="C36" s="35">
        <v>0.2</v>
      </c>
      <c r="D36" s="36">
        <v>0.2</v>
      </c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</row>
    <row r="37" spans="1:15" x14ac:dyDescent="0.25">
      <c r="A37" s="84" t="s">
        <v>196</v>
      </c>
      <c r="B37" s="37" t="s">
        <v>140</v>
      </c>
      <c r="C37" s="72">
        <v>260</v>
      </c>
      <c r="D37" s="69"/>
      <c r="E37" s="29">
        <v>25.38</v>
      </c>
      <c r="F37" s="29">
        <v>21.25</v>
      </c>
      <c r="G37" s="29">
        <v>44.61</v>
      </c>
      <c r="H37" s="29">
        <v>471.25</v>
      </c>
      <c r="I37" s="29">
        <v>0.08</v>
      </c>
      <c r="J37" s="29">
        <v>1.26</v>
      </c>
      <c r="K37" s="29">
        <v>60</v>
      </c>
      <c r="L37" s="29">
        <v>56.38</v>
      </c>
      <c r="M37" s="29">
        <v>249.13</v>
      </c>
      <c r="N37" s="29">
        <v>59.37</v>
      </c>
      <c r="O37" s="29">
        <v>2.74</v>
      </c>
    </row>
    <row r="38" spans="1:15" x14ac:dyDescent="0.25">
      <c r="A38" s="87"/>
      <c r="B38" s="38" t="s">
        <v>141</v>
      </c>
      <c r="C38" s="35">
        <v>174.7</v>
      </c>
      <c r="D38" s="36">
        <v>125.3</v>
      </c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</row>
    <row r="39" spans="1:15" x14ac:dyDescent="0.25">
      <c r="A39" s="87"/>
      <c r="B39" s="38" t="s">
        <v>53</v>
      </c>
      <c r="C39" s="35">
        <v>10</v>
      </c>
      <c r="D39" s="36">
        <v>10</v>
      </c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</row>
    <row r="40" spans="1:15" x14ac:dyDescent="0.25">
      <c r="A40" s="87"/>
      <c r="B40" s="38" t="s">
        <v>59</v>
      </c>
      <c r="C40" s="35" t="s">
        <v>215</v>
      </c>
      <c r="D40" s="36">
        <v>16.3</v>
      </c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</row>
    <row r="41" spans="1:15" x14ac:dyDescent="0.25">
      <c r="A41" s="87"/>
      <c r="B41" s="38" t="s">
        <v>60</v>
      </c>
      <c r="C41" s="35">
        <v>13.8</v>
      </c>
      <c r="D41" s="36">
        <v>11.3</v>
      </c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</row>
    <row r="42" spans="1:15" x14ac:dyDescent="0.25">
      <c r="A42" s="87"/>
      <c r="B42" s="38" t="s">
        <v>78</v>
      </c>
      <c r="C42" s="35">
        <v>8.8000000000000007</v>
      </c>
      <c r="D42" s="36">
        <v>8.8000000000000007</v>
      </c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</row>
    <row r="43" spans="1:15" x14ac:dyDescent="0.25">
      <c r="A43" s="87"/>
      <c r="B43" s="38" t="s">
        <v>93</v>
      </c>
      <c r="C43" s="35">
        <v>57.5</v>
      </c>
      <c r="D43" s="35">
        <v>57.5</v>
      </c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</row>
    <row r="44" spans="1:15" x14ac:dyDescent="0.25">
      <c r="A44" s="85"/>
      <c r="B44" s="38" t="s">
        <v>116</v>
      </c>
      <c r="C44" s="35">
        <v>0.2</v>
      </c>
      <c r="D44" s="36">
        <v>0.2</v>
      </c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</row>
    <row r="45" spans="1:15" x14ac:dyDescent="0.25">
      <c r="A45" s="84" t="s">
        <v>191</v>
      </c>
      <c r="B45" s="37" t="s">
        <v>122</v>
      </c>
      <c r="C45" s="72">
        <v>200</v>
      </c>
      <c r="D45" s="69"/>
      <c r="E45" s="29">
        <v>0</v>
      </c>
      <c r="F45" s="29">
        <v>0</v>
      </c>
      <c r="G45" s="29">
        <v>26.06</v>
      </c>
      <c r="H45" s="29">
        <v>95.96</v>
      </c>
      <c r="I45" s="29">
        <v>0</v>
      </c>
      <c r="J45" s="29">
        <v>0.153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</row>
    <row r="46" spans="1:15" x14ac:dyDescent="0.25">
      <c r="A46" s="87"/>
      <c r="B46" s="38" t="s">
        <v>94</v>
      </c>
      <c r="C46" s="35">
        <v>24</v>
      </c>
      <c r="D46" s="36">
        <v>24</v>
      </c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</row>
    <row r="47" spans="1:15" x14ac:dyDescent="0.25">
      <c r="A47" s="85"/>
      <c r="B47" s="38" t="s">
        <v>67</v>
      </c>
      <c r="C47" s="35">
        <v>10</v>
      </c>
      <c r="D47" s="36">
        <v>10</v>
      </c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</row>
    <row r="48" spans="1:15" x14ac:dyDescent="0.25">
      <c r="A48" s="48"/>
      <c r="B48" s="37" t="s">
        <v>18</v>
      </c>
      <c r="C48" s="72">
        <v>50</v>
      </c>
      <c r="D48" s="69"/>
      <c r="E48" s="49">
        <v>3.8</v>
      </c>
      <c r="F48" s="29">
        <v>0.45</v>
      </c>
      <c r="G48" s="29">
        <v>24.9</v>
      </c>
      <c r="H48" s="29">
        <v>113.22</v>
      </c>
      <c r="I48" s="29">
        <v>0.08</v>
      </c>
      <c r="J48" s="29">
        <v>0</v>
      </c>
      <c r="K48" s="29">
        <v>0</v>
      </c>
      <c r="L48" s="29">
        <v>13.02</v>
      </c>
      <c r="M48" s="29">
        <v>41.5</v>
      </c>
      <c r="N48" s="29">
        <v>17.53</v>
      </c>
      <c r="O48" s="29">
        <v>0.8</v>
      </c>
    </row>
    <row r="49" spans="1:15" x14ac:dyDescent="0.25">
      <c r="A49" s="48"/>
      <c r="B49" s="37" t="s">
        <v>24</v>
      </c>
      <c r="C49" s="72">
        <v>50</v>
      </c>
      <c r="D49" s="69"/>
      <c r="E49" s="29">
        <v>2.75</v>
      </c>
      <c r="F49" s="29">
        <v>0.5</v>
      </c>
      <c r="G49" s="29">
        <v>17</v>
      </c>
      <c r="H49" s="29">
        <v>85</v>
      </c>
      <c r="I49" s="29">
        <v>0.09</v>
      </c>
      <c r="J49" s="29">
        <v>0</v>
      </c>
      <c r="K49" s="29">
        <v>0</v>
      </c>
      <c r="L49" s="29">
        <v>10.5</v>
      </c>
      <c r="M49" s="29">
        <v>87</v>
      </c>
      <c r="N49" s="29">
        <v>28.5</v>
      </c>
      <c r="O49" s="29">
        <v>1.8</v>
      </c>
    </row>
    <row r="50" spans="1:15" x14ac:dyDescent="0.25">
      <c r="A50" s="48"/>
      <c r="B50" s="37" t="s">
        <v>26</v>
      </c>
      <c r="C50" s="72"/>
      <c r="D50" s="69"/>
      <c r="E50" s="29">
        <f t="shared" ref="E50:O50" si="1">SUM(E23:E49)</f>
        <v>35.059999999999995</v>
      </c>
      <c r="F50" s="29">
        <f t="shared" si="1"/>
        <v>33.5</v>
      </c>
      <c r="G50" s="29">
        <f t="shared" si="1"/>
        <v>134.22</v>
      </c>
      <c r="H50" s="29">
        <f>SUM(H23:H49)</f>
        <v>966.28000000000009</v>
      </c>
      <c r="I50" s="29">
        <f t="shared" si="1"/>
        <v>0.41000000000000003</v>
      </c>
      <c r="J50" s="29">
        <f t="shared" si="1"/>
        <v>29.373000000000001</v>
      </c>
      <c r="K50" s="29">
        <f t="shared" si="1"/>
        <v>60</v>
      </c>
      <c r="L50" s="29">
        <f t="shared" si="1"/>
        <v>122.42999999999999</v>
      </c>
      <c r="M50" s="29">
        <f t="shared" si="1"/>
        <v>473.81</v>
      </c>
      <c r="N50" s="29">
        <f t="shared" si="1"/>
        <v>149.59</v>
      </c>
      <c r="O50" s="29">
        <f t="shared" si="1"/>
        <v>7.1199999999999992</v>
      </c>
    </row>
    <row r="51" spans="1:15" x14ac:dyDescent="0.25">
      <c r="A51" s="48"/>
      <c r="B51" s="31" t="s">
        <v>167</v>
      </c>
      <c r="C51" s="72"/>
      <c r="D51" s="69"/>
      <c r="E51" s="29">
        <f>SUM(E21+E50)</f>
        <v>51.963999999999999</v>
      </c>
      <c r="F51" s="29">
        <f t="shared" ref="F51:O51" si="2">SUM(F21+F50)</f>
        <v>61.95</v>
      </c>
      <c r="G51" s="29">
        <f t="shared" si="2"/>
        <v>204.16499999999999</v>
      </c>
      <c r="H51" s="29">
        <f t="shared" si="2"/>
        <v>1562.9930000000002</v>
      </c>
      <c r="I51" s="29">
        <f t="shared" si="2"/>
        <v>0.69500000000000006</v>
      </c>
      <c r="J51" s="29">
        <f t="shared" si="2"/>
        <v>45.363</v>
      </c>
      <c r="K51" s="29">
        <f t="shared" si="2"/>
        <v>328.6</v>
      </c>
      <c r="L51" s="29">
        <f t="shared" si="2"/>
        <v>361.99899999999997</v>
      </c>
      <c r="M51" s="29">
        <f t="shared" si="2"/>
        <v>799.42499999999995</v>
      </c>
      <c r="N51" s="29">
        <f t="shared" si="2"/>
        <v>234.26999999999998</v>
      </c>
      <c r="O51" s="29">
        <f t="shared" si="2"/>
        <v>13.671999999999999</v>
      </c>
    </row>
    <row r="52" spans="1:15" x14ac:dyDescent="0.25">
      <c r="A52" s="72" t="s">
        <v>106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69"/>
    </row>
    <row r="53" spans="1:15" x14ac:dyDescent="0.25">
      <c r="A53" s="48"/>
      <c r="B53" s="37" t="s">
        <v>110</v>
      </c>
      <c r="C53" s="72">
        <v>200</v>
      </c>
      <c r="D53" s="69"/>
      <c r="E53" s="29">
        <v>5.8</v>
      </c>
      <c r="F53" s="29">
        <v>5</v>
      </c>
      <c r="G53" s="29">
        <v>8</v>
      </c>
      <c r="H53" s="29">
        <v>106</v>
      </c>
      <c r="I53" s="29">
        <v>0.08</v>
      </c>
      <c r="J53" s="29">
        <v>0.34</v>
      </c>
      <c r="K53" s="29">
        <v>1.4</v>
      </c>
      <c r="L53" s="29">
        <v>40</v>
      </c>
      <c r="M53" s="29">
        <v>240</v>
      </c>
      <c r="N53" s="29">
        <v>180</v>
      </c>
      <c r="O53" s="29">
        <v>0.2</v>
      </c>
    </row>
    <row r="54" spans="1:15" x14ac:dyDescent="0.25">
      <c r="A54" s="48"/>
      <c r="B54" s="37" t="s">
        <v>108</v>
      </c>
      <c r="C54" s="72">
        <v>15</v>
      </c>
      <c r="D54" s="69"/>
      <c r="E54" s="64">
        <v>1.125</v>
      </c>
      <c r="F54" s="64">
        <v>1.47</v>
      </c>
      <c r="G54" s="64">
        <v>11.16</v>
      </c>
      <c r="H54" s="64">
        <v>62.55</v>
      </c>
      <c r="I54" s="64">
        <v>0.01</v>
      </c>
      <c r="J54" s="64">
        <v>0.01</v>
      </c>
      <c r="K54" s="64"/>
      <c r="L54" s="64">
        <v>1.5</v>
      </c>
      <c r="M54" s="64">
        <v>4.3499999999999996</v>
      </c>
      <c r="N54" s="64">
        <v>13.5</v>
      </c>
      <c r="O54" s="64">
        <v>0.315</v>
      </c>
    </row>
    <row r="55" spans="1:15" x14ac:dyDescent="0.25">
      <c r="A55" s="48"/>
      <c r="B55" s="37" t="s">
        <v>115</v>
      </c>
      <c r="C55" s="80"/>
      <c r="D55" s="81"/>
      <c r="E55" s="29">
        <f>SUM(E53:E54)</f>
        <v>6.9249999999999998</v>
      </c>
      <c r="F55" s="29">
        <f t="shared" ref="F55:O55" si="3">SUM(F53:F54)</f>
        <v>6.47</v>
      </c>
      <c r="G55" s="29">
        <f t="shared" si="3"/>
        <v>19.16</v>
      </c>
      <c r="H55" s="29">
        <f t="shared" si="3"/>
        <v>168.55</v>
      </c>
      <c r="I55" s="29">
        <f t="shared" si="3"/>
        <v>0.09</v>
      </c>
      <c r="J55" s="29">
        <f t="shared" si="3"/>
        <v>0.35000000000000003</v>
      </c>
      <c r="K55" s="29">
        <f t="shared" si="3"/>
        <v>1.4</v>
      </c>
      <c r="L55" s="29">
        <f t="shared" si="3"/>
        <v>41.5</v>
      </c>
      <c r="M55" s="29">
        <f t="shared" si="3"/>
        <v>244.35</v>
      </c>
      <c r="N55" s="29">
        <f t="shared" si="3"/>
        <v>193.5</v>
      </c>
      <c r="O55" s="29">
        <f t="shared" si="3"/>
        <v>0.51500000000000001</v>
      </c>
    </row>
    <row r="56" spans="1:15" x14ac:dyDescent="0.25">
      <c r="A56" s="48"/>
      <c r="B56" s="37" t="s">
        <v>27</v>
      </c>
      <c r="C56" s="82"/>
      <c r="D56" s="83"/>
      <c r="E56" s="29">
        <f t="shared" ref="E56:O56" si="4">SUM(E21,E50,E55)</f>
        <v>58.888999999999996</v>
      </c>
      <c r="F56" s="29">
        <f t="shared" si="4"/>
        <v>68.42</v>
      </c>
      <c r="G56" s="29">
        <f t="shared" si="4"/>
        <v>223.32499999999999</v>
      </c>
      <c r="H56" s="29">
        <f t="shared" si="4"/>
        <v>1731.5430000000001</v>
      </c>
      <c r="I56" s="29">
        <f t="shared" si="4"/>
        <v>0.78500000000000003</v>
      </c>
      <c r="J56" s="29">
        <f t="shared" si="4"/>
        <v>45.713000000000001</v>
      </c>
      <c r="K56" s="29">
        <f t="shared" si="4"/>
        <v>330</v>
      </c>
      <c r="L56" s="29">
        <f t="shared" si="4"/>
        <v>403.49899999999997</v>
      </c>
      <c r="M56" s="29">
        <f t="shared" si="4"/>
        <v>1043.7749999999999</v>
      </c>
      <c r="N56" s="29">
        <f t="shared" si="4"/>
        <v>427.77</v>
      </c>
      <c r="O56" s="29">
        <f t="shared" si="4"/>
        <v>14.186999999999999</v>
      </c>
    </row>
  </sheetData>
  <mergeCells count="36">
    <mergeCell ref="A4:A5"/>
    <mergeCell ref="A6:O6"/>
    <mergeCell ref="A7:A11"/>
    <mergeCell ref="A14:A17"/>
    <mergeCell ref="B4:B5"/>
    <mergeCell ref="E4:G4"/>
    <mergeCell ref="H4:H5"/>
    <mergeCell ref="I4:K4"/>
    <mergeCell ref="L4:O4"/>
    <mergeCell ref="A12:A13"/>
    <mergeCell ref="C37:D37"/>
    <mergeCell ref="C45:D45"/>
    <mergeCell ref="C48:D48"/>
    <mergeCell ref="C49:D49"/>
    <mergeCell ref="A22:O22"/>
    <mergeCell ref="A23:A26"/>
    <mergeCell ref="A27:A36"/>
    <mergeCell ref="A37:A44"/>
    <mergeCell ref="A45:A47"/>
    <mergeCell ref="C18:D18"/>
    <mergeCell ref="C20:D20"/>
    <mergeCell ref="C21:D21"/>
    <mergeCell ref="C23:D23"/>
    <mergeCell ref="C27:D27"/>
    <mergeCell ref="C19:D19"/>
    <mergeCell ref="R9:S9"/>
    <mergeCell ref="C4:D4"/>
    <mergeCell ref="C7:D7"/>
    <mergeCell ref="C14:D14"/>
    <mergeCell ref="C12:D12"/>
    <mergeCell ref="C50:D50"/>
    <mergeCell ref="C53:D53"/>
    <mergeCell ref="C54:D54"/>
    <mergeCell ref="C55:D56"/>
    <mergeCell ref="C51:D51"/>
    <mergeCell ref="A52:O52"/>
  </mergeCells>
  <pageMargins left="0.7" right="0.7" top="0.75" bottom="0.75" header="0.3" footer="0.3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9"/>
  <sheetViews>
    <sheetView topLeftCell="A22" zoomScale="90" zoomScaleNormal="90" workbookViewId="0">
      <selection activeCell="C15" sqref="C15"/>
    </sheetView>
  </sheetViews>
  <sheetFormatPr defaultRowHeight="15" x14ac:dyDescent="0.25"/>
  <cols>
    <col min="1" max="1" width="17.7109375" customWidth="1"/>
    <col min="2" max="2" width="31.140625" customWidth="1"/>
    <col min="3" max="3" width="13.28515625" customWidth="1"/>
    <col min="4" max="4" width="9.7109375" customWidth="1"/>
    <col min="7" max="7" width="11.5703125" customWidth="1"/>
    <col min="8" max="8" width="10.42578125" customWidth="1"/>
    <col min="9" max="9" width="7.28515625" customWidth="1"/>
    <col min="10" max="10" width="8.140625" customWidth="1"/>
    <col min="11" max="11" width="7.5703125" customWidth="1"/>
    <col min="12" max="12" width="7" customWidth="1"/>
    <col min="13" max="13" width="9.140625" customWidth="1"/>
    <col min="14" max="14" width="8.85546875" customWidth="1"/>
    <col min="15" max="15" width="9.7109375" customWidth="1"/>
    <col min="17" max="17" width="26.7109375" customWidth="1"/>
  </cols>
  <sheetData>
    <row r="1" spans="1:30" x14ac:dyDescent="0.25">
      <c r="A1" s="26" t="s">
        <v>216</v>
      </c>
      <c r="B1" s="2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30" x14ac:dyDescent="0.25">
      <c r="A2" s="26" t="s">
        <v>210</v>
      </c>
      <c r="B2" s="2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30" x14ac:dyDescent="0.25">
      <c r="A3" s="26" t="s">
        <v>231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30" x14ac:dyDescent="0.25">
      <c r="A4" s="84"/>
      <c r="B4" s="69" t="s">
        <v>0</v>
      </c>
      <c r="C4" s="72" t="s">
        <v>146</v>
      </c>
      <c r="D4" s="69"/>
      <c r="E4" s="68" t="s">
        <v>1</v>
      </c>
      <c r="F4" s="68"/>
      <c r="G4" s="68"/>
      <c r="H4" s="70" t="s">
        <v>14</v>
      </c>
      <c r="I4" s="68" t="s">
        <v>2</v>
      </c>
      <c r="J4" s="68"/>
      <c r="K4" s="68"/>
      <c r="L4" s="68" t="s">
        <v>3</v>
      </c>
      <c r="M4" s="68"/>
      <c r="N4" s="68"/>
      <c r="O4" s="68"/>
    </row>
    <row r="5" spans="1:30" x14ac:dyDescent="0.25">
      <c r="A5" s="85"/>
      <c r="B5" s="69"/>
      <c r="C5" s="44" t="s">
        <v>152</v>
      </c>
      <c r="D5" s="30" t="s">
        <v>147</v>
      </c>
      <c r="E5" s="29" t="s">
        <v>4</v>
      </c>
      <c r="F5" s="29" t="s">
        <v>5</v>
      </c>
      <c r="G5" s="29" t="s">
        <v>6</v>
      </c>
      <c r="H5" s="71"/>
      <c r="I5" s="29" t="s">
        <v>7</v>
      </c>
      <c r="J5" s="29" t="s">
        <v>8</v>
      </c>
      <c r="K5" s="29" t="s">
        <v>9</v>
      </c>
      <c r="L5" s="29" t="s">
        <v>10</v>
      </c>
      <c r="M5" s="29" t="s">
        <v>11</v>
      </c>
      <c r="N5" s="29" t="s">
        <v>12</v>
      </c>
      <c r="O5" s="29" t="s">
        <v>13</v>
      </c>
    </row>
    <row r="6" spans="1:30" x14ac:dyDescent="0.25">
      <c r="A6" s="72" t="s">
        <v>15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</row>
    <row r="7" spans="1:30" ht="15.75" customHeight="1" x14ac:dyDescent="0.3">
      <c r="A7" s="84" t="s">
        <v>197</v>
      </c>
      <c r="B7" s="37" t="s">
        <v>142</v>
      </c>
      <c r="C7" s="72">
        <v>200</v>
      </c>
      <c r="D7" s="69"/>
      <c r="E7" s="29">
        <v>4.29</v>
      </c>
      <c r="F7" s="29">
        <v>3.87</v>
      </c>
      <c r="G7" s="29">
        <v>33.69</v>
      </c>
      <c r="H7" s="29">
        <v>187.15</v>
      </c>
      <c r="I7" s="29">
        <v>0.04</v>
      </c>
      <c r="J7" s="29">
        <v>0</v>
      </c>
      <c r="K7" s="29">
        <v>0.04</v>
      </c>
      <c r="L7" s="29">
        <v>10.16</v>
      </c>
      <c r="M7" s="29">
        <v>36.67</v>
      </c>
      <c r="N7" s="29">
        <v>7.5</v>
      </c>
      <c r="O7" s="29">
        <v>0.45</v>
      </c>
      <c r="Q7" s="9"/>
      <c r="R7" s="22"/>
    </row>
    <row r="8" spans="1:30" ht="13.5" customHeight="1" x14ac:dyDescent="0.3">
      <c r="A8" s="87"/>
      <c r="B8" s="38" t="s">
        <v>91</v>
      </c>
      <c r="C8" s="35">
        <v>30.8</v>
      </c>
      <c r="D8" s="36">
        <v>30.8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Q8" s="9"/>
      <c r="R8" s="22"/>
    </row>
    <row r="9" spans="1:30" ht="14.25" customHeight="1" x14ac:dyDescent="0.3">
      <c r="A9" s="87"/>
      <c r="B9" s="38" t="s">
        <v>64</v>
      </c>
      <c r="C9" s="35">
        <v>100</v>
      </c>
      <c r="D9" s="36">
        <v>100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Q9" s="9"/>
      <c r="R9" s="22"/>
    </row>
    <row r="10" spans="1:30" ht="14.25" customHeight="1" x14ac:dyDescent="0.3">
      <c r="A10" s="87"/>
      <c r="B10" s="38" t="s">
        <v>53</v>
      </c>
      <c r="C10" s="35">
        <v>5</v>
      </c>
      <c r="D10" s="36">
        <v>5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Q10" s="9"/>
      <c r="R10" s="17"/>
    </row>
    <row r="11" spans="1:30" ht="15.75" customHeight="1" x14ac:dyDescent="0.3">
      <c r="A11" s="85"/>
      <c r="B11" s="38" t="s">
        <v>92</v>
      </c>
      <c r="C11" s="35">
        <v>7</v>
      </c>
      <c r="D11" s="36">
        <v>7</v>
      </c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Q11" s="9"/>
      <c r="R11" s="22"/>
    </row>
    <row r="12" spans="1:30" ht="17.25" customHeight="1" x14ac:dyDescent="0.3">
      <c r="A12" s="84" t="s">
        <v>175</v>
      </c>
      <c r="B12" s="33" t="s">
        <v>29</v>
      </c>
      <c r="C12" s="72">
        <v>200</v>
      </c>
      <c r="D12" s="69"/>
      <c r="E12" s="29">
        <v>0.434</v>
      </c>
      <c r="F12" s="29">
        <v>0</v>
      </c>
      <c r="G12" s="60">
        <v>12.725</v>
      </c>
      <c r="H12" s="60">
        <v>46.033000000000001</v>
      </c>
      <c r="I12" s="60">
        <v>0.02</v>
      </c>
      <c r="J12" s="60">
        <v>0.08</v>
      </c>
      <c r="K12" s="60">
        <v>0</v>
      </c>
      <c r="L12" s="60">
        <v>3.0939999999999999</v>
      </c>
      <c r="M12" s="60">
        <v>2.7949999999999999</v>
      </c>
      <c r="N12" s="60">
        <v>0.55000000000000004</v>
      </c>
      <c r="O12" s="60">
        <v>2E-3</v>
      </c>
      <c r="Q12" s="9"/>
      <c r="R12" s="22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</row>
    <row r="13" spans="1:30" ht="14.25" customHeight="1" x14ac:dyDescent="0.3">
      <c r="A13" s="87"/>
      <c r="B13" s="38" t="s">
        <v>70</v>
      </c>
      <c r="C13" s="35">
        <v>1</v>
      </c>
      <c r="D13" s="36">
        <v>1</v>
      </c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Q13" s="9"/>
      <c r="R13" s="22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ht="14.25" customHeight="1" x14ac:dyDescent="0.3">
      <c r="A14" s="87"/>
      <c r="B14" s="38" t="s">
        <v>67</v>
      </c>
      <c r="C14" s="35">
        <v>15</v>
      </c>
      <c r="D14" s="36">
        <v>15</v>
      </c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Q14" s="9"/>
      <c r="R14" s="22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spans="1:30" ht="15.75" customHeight="1" x14ac:dyDescent="0.3">
      <c r="A15" s="85"/>
      <c r="B15" s="38" t="s">
        <v>71</v>
      </c>
      <c r="C15" s="35">
        <v>7</v>
      </c>
      <c r="D15" s="36">
        <v>7</v>
      </c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Q15" s="9"/>
      <c r="R15" s="22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spans="1:30" ht="14.25" customHeight="1" x14ac:dyDescent="0.3">
      <c r="A16" s="97" t="s">
        <v>250</v>
      </c>
      <c r="B16" s="37" t="s">
        <v>239</v>
      </c>
      <c r="C16" s="72">
        <v>15</v>
      </c>
      <c r="D16" s="69"/>
      <c r="E16" s="29">
        <v>3.48</v>
      </c>
      <c r="F16" s="29">
        <v>4.43</v>
      </c>
      <c r="G16" s="29">
        <v>0</v>
      </c>
      <c r="H16" s="29">
        <v>54.6</v>
      </c>
      <c r="I16" s="29">
        <v>0.01</v>
      </c>
      <c r="J16" s="29">
        <v>0.11</v>
      </c>
      <c r="K16" s="29">
        <v>39</v>
      </c>
      <c r="L16" s="29">
        <v>132</v>
      </c>
      <c r="M16" s="29">
        <v>75</v>
      </c>
      <c r="N16" s="29">
        <v>5.25</v>
      </c>
      <c r="O16" s="29">
        <v>0.15</v>
      </c>
      <c r="Q16" s="9"/>
      <c r="R16" s="22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spans="1:30" ht="16.5" customHeight="1" x14ac:dyDescent="0.3">
      <c r="A17" s="89"/>
      <c r="B17" s="38" t="s">
        <v>130</v>
      </c>
      <c r="C17" s="35">
        <v>16</v>
      </c>
      <c r="D17" s="36">
        <v>16</v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Q17" s="9"/>
      <c r="R17" s="22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spans="1:30" ht="14.25" customHeight="1" x14ac:dyDescent="0.3">
      <c r="A18" s="55" t="s">
        <v>170</v>
      </c>
      <c r="B18" s="37" t="s">
        <v>113</v>
      </c>
      <c r="C18" s="72" t="s">
        <v>249</v>
      </c>
      <c r="D18" s="69"/>
      <c r="E18" s="49">
        <v>6.1</v>
      </c>
      <c r="F18" s="29">
        <v>5.52</v>
      </c>
      <c r="G18" s="29">
        <v>0.34</v>
      </c>
      <c r="H18" s="29">
        <v>75.36</v>
      </c>
      <c r="I18" s="29">
        <v>0.03</v>
      </c>
      <c r="J18" s="29">
        <v>0</v>
      </c>
      <c r="K18" s="29">
        <v>120</v>
      </c>
      <c r="L18" s="29">
        <v>41</v>
      </c>
      <c r="M18" s="29">
        <v>95.16</v>
      </c>
      <c r="N18" s="29">
        <v>6.64</v>
      </c>
      <c r="O18" s="29">
        <v>1.32</v>
      </c>
      <c r="Q18" s="9"/>
      <c r="R18" s="22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spans="1:30" ht="15.75" customHeight="1" x14ac:dyDescent="0.3">
      <c r="A19" s="55" t="s">
        <v>235</v>
      </c>
      <c r="B19" s="37" t="s">
        <v>238</v>
      </c>
      <c r="C19" s="72">
        <v>150</v>
      </c>
      <c r="D19" s="69"/>
      <c r="E19" s="49">
        <v>0.6</v>
      </c>
      <c r="F19" s="29">
        <v>0.6</v>
      </c>
      <c r="G19" s="29">
        <v>14.7</v>
      </c>
      <c r="H19" s="29">
        <v>70.5</v>
      </c>
      <c r="I19" s="29">
        <v>4.4999999999999998E-2</v>
      </c>
      <c r="J19" s="29">
        <v>15</v>
      </c>
      <c r="K19" s="29"/>
      <c r="L19" s="29">
        <v>19.574999999999999</v>
      </c>
      <c r="M19" s="29">
        <v>16.5</v>
      </c>
      <c r="N19" s="29">
        <v>13.5</v>
      </c>
      <c r="O19" s="29">
        <v>3.3</v>
      </c>
      <c r="Q19" s="9"/>
      <c r="R19" s="22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spans="1:30" ht="15.75" customHeight="1" x14ac:dyDescent="0.3">
      <c r="A20" s="48"/>
      <c r="B20" s="37" t="s">
        <v>18</v>
      </c>
      <c r="C20" s="72">
        <v>50</v>
      </c>
      <c r="D20" s="69"/>
      <c r="E20" s="49">
        <v>3.8</v>
      </c>
      <c r="F20" s="29">
        <v>0.45</v>
      </c>
      <c r="G20" s="29">
        <v>24.9</v>
      </c>
      <c r="H20" s="29">
        <v>113.22</v>
      </c>
      <c r="I20" s="29">
        <v>0.08</v>
      </c>
      <c r="J20" s="29">
        <v>0</v>
      </c>
      <c r="K20" s="29">
        <v>0</v>
      </c>
      <c r="L20" s="29">
        <v>13.02</v>
      </c>
      <c r="M20" s="29">
        <v>41.5</v>
      </c>
      <c r="N20" s="29">
        <v>17.53</v>
      </c>
      <c r="O20" s="29">
        <v>0.8</v>
      </c>
      <c r="Q20" s="9"/>
      <c r="R20" s="22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spans="1:30" ht="18.75" x14ac:dyDescent="0.3">
      <c r="A21" s="48"/>
      <c r="B21" s="37" t="s">
        <v>19</v>
      </c>
      <c r="C21" s="72"/>
      <c r="D21" s="69"/>
      <c r="E21" s="29">
        <f t="shared" ref="E21:O21" si="0">SUM(E7:E19)</f>
        <v>14.904</v>
      </c>
      <c r="F21" s="29">
        <f t="shared" si="0"/>
        <v>14.42</v>
      </c>
      <c r="G21" s="29">
        <f t="shared" si="0"/>
        <v>61.454999999999998</v>
      </c>
      <c r="H21" s="29">
        <f t="shared" si="0"/>
        <v>433.64300000000003</v>
      </c>
      <c r="I21" s="29">
        <f t="shared" si="0"/>
        <v>0.14499999999999999</v>
      </c>
      <c r="J21" s="29">
        <f t="shared" si="0"/>
        <v>15.19</v>
      </c>
      <c r="K21" s="29">
        <f t="shared" si="0"/>
        <v>159.04</v>
      </c>
      <c r="L21" s="29">
        <f t="shared" si="0"/>
        <v>205.82899999999998</v>
      </c>
      <c r="M21" s="29">
        <f t="shared" si="0"/>
        <v>226.125</v>
      </c>
      <c r="N21" s="29">
        <f t="shared" si="0"/>
        <v>33.44</v>
      </c>
      <c r="O21" s="29">
        <f t="shared" si="0"/>
        <v>5.2219999999999995</v>
      </c>
      <c r="Q21" s="10"/>
      <c r="R21" s="23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spans="1:30" ht="18.75" x14ac:dyDescent="0.3">
      <c r="A22" s="72" t="s">
        <v>20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69"/>
      <c r="Q22" s="10"/>
      <c r="R22" s="23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spans="1:30" ht="18.75" x14ac:dyDescent="0.3">
      <c r="A23" s="84" t="s">
        <v>184</v>
      </c>
      <c r="B23" s="37" t="s">
        <v>40</v>
      </c>
      <c r="C23" s="72">
        <v>100</v>
      </c>
      <c r="D23" s="69"/>
      <c r="E23" s="29">
        <v>0.82</v>
      </c>
      <c r="F23" s="29">
        <v>3.71</v>
      </c>
      <c r="G23" s="29">
        <v>5.0599999999999996</v>
      </c>
      <c r="H23" s="29">
        <v>56.88</v>
      </c>
      <c r="I23" s="29">
        <v>0.04</v>
      </c>
      <c r="J23" s="29">
        <v>6.15</v>
      </c>
      <c r="K23" s="29">
        <v>0</v>
      </c>
      <c r="L23" s="29">
        <v>13.92</v>
      </c>
      <c r="M23" s="29">
        <v>26.98</v>
      </c>
      <c r="N23" s="29">
        <v>12.45</v>
      </c>
      <c r="O23" s="29">
        <v>0.51</v>
      </c>
      <c r="Q23" s="10"/>
      <c r="R23" s="23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spans="1:30" ht="13.5" customHeight="1" x14ac:dyDescent="0.3">
      <c r="A24" s="87"/>
      <c r="B24" s="38" t="s">
        <v>58</v>
      </c>
      <c r="C24" s="35" t="s">
        <v>156</v>
      </c>
      <c r="D24" s="36">
        <v>25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Q24" s="10"/>
      <c r="R24" s="23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spans="1:30" ht="15.75" customHeight="1" x14ac:dyDescent="0.3">
      <c r="A25" s="87"/>
      <c r="B25" s="38" t="s">
        <v>82</v>
      </c>
      <c r="C25" s="35" t="s">
        <v>157</v>
      </c>
      <c r="D25" s="36">
        <v>20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Q25" s="10"/>
      <c r="R25" s="23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spans="1:30" x14ac:dyDescent="0.25">
      <c r="A26" s="87"/>
      <c r="B26" s="38" t="s">
        <v>59</v>
      </c>
      <c r="C26" s="35" t="s">
        <v>158</v>
      </c>
      <c r="D26" s="36">
        <v>15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R26" s="5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spans="1:30" x14ac:dyDescent="0.25">
      <c r="A27" s="87"/>
      <c r="B27" s="38" t="s">
        <v>85</v>
      </c>
      <c r="C27" s="35">
        <v>25</v>
      </c>
      <c r="D27" s="36">
        <v>20</v>
      </c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R27" s="5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spans="1:30" x14ac:dyDescent="0.25">
      <c r="A28" s="87"/>
      <c r="B28" s="38" t="s">
        <v>60</v>
      </c>
      <c r="C28" s="35">
        <v>17.899999999999999</v>
      </c>
      <c r="D28" s="36">
        <v>15</v>
      </c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R28" s="5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 spans="1:30" x14ac:dyDescent="0.25">
      <c r="A29" s="85"/>
      <c r="B29" s="38" t="s">
        <v>73</v>
      </c>
      <c r="C29" s="35">
        <v>6</v>
      </c>
      <c r="D29" s="36">
        <v>6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R29" s="5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</row>
    <row r="30" spans="1:30" ht="28.5" customHeight="1" x14ac:dyDescent="0.25">
      <c r="A30" s="88" t="s">
        <v>227</v>
      </c>
      <c r="B30" s="61" t="s">
        <v>48</v>
      </c>
      <c r="C30" s="72">
        <v>250</v>
      </c>
      <c r="D30" s="69"/>
      <c r="E30" s="29">
        <v>4.3899999999999997</v>
      </c>
      <c r="F30" s="29">
        <v>4.22</v>
      </c>
      <c r="G30" s="29">
        <v>13.06</v>
      </c>
      <c r="H30" s="29">
        <v>127.8</v>
      </c>
      <c r="I30" s="29">
        <v>0.18</v>
      </c>
      <c r="J30" s="29">
        <v>4.6500000000000004</v>
      </c>
      <c r="K30" s="29">
        <v>0</v>
      </c>
      <c r="L30" s="29">
        <v>30.46</v>
      </c>
      <c r="M30" s="29">
        <v>69.739999999999995</v>
      </c>
      <c r="N30" s="29">
        <v>28.24</v>
      </c>
      <c r="O30" s="29">
        <v>1.62</v>
      </c>
    </row>
    <row r="31" spans="1:30" x14ac:dyDescent="0.25">
      <c r="A31" s="89"/>
      <c r="B31" s="34" t="s">
        <v>58</v>
      </c>
      <c r="C31" s="35">
        <v>80</v>
      </c>
      <c r="D31" s="36">
        <v>80</v>
      </c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</row>
    <row r="32" spans="1:30" x14ac:dyDescent="0.25">
      <c r="A32" s="89"/>
      <c r="B32" s="34" t="s">
        <v>99</v>
      </c>
      <c r="C32" s="35">
        <v>16.2</v>
      </c>
      <c r="D32" s="36">
        <v>16.2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</row>
    <row r="33" spans="1:15" x14ac:dyDescent="0.25">
      <c r="A33" s="89"/>
      <c r="B33" s="34" t="s">
        <v>59</v>
      </c>
      <c r="C33" s="35">
        <v>10</v>
      </c>
      <c r="D33" s="36">
        <v>10</v>
      </c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</row>
    <row r="34" spans="1:15" x14ac:dyDescent="0.25">
      <c r="A34" s="89"/>
      <c r="B34" s="34" t="s">
        <v>60</v>
      </c>
      <c r="C34" s="35">
        <v>9.6</v>
      </c>
      <c r="D34" s="36">
        <v>9.6</v>
      </c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</row>
    <row r="35" spans="1:15" x14ac:dyDescent="0.25">
      <c r="A35" s="89"/>
      <c r="B35" s="34" t="s">
        <v>116</v>
      </c>
      <c r="C35" s="35">
        <v>0.2</v>
      </c>
      <c r="D35" s="36">
        <v>0.2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</row>
    <row r="36" spans="1:15" x14ac:dyDescent="0.25">
      <c r="A36" s="89"/>
      <c r="B36" s="34" t="s">
        <v>63</v>
      </c>
      <c r="C36" s="35">
        <v>32.4</v>
      </c>
      <c r="D36" s="36">
        <v>32.4</v>
      </c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</row>
    <row r="37" spans="1:15" x14ac:dyDescent="0.25">
      <c r="A37" s="90"/>
      <c r="B37" s="34" t="s">
        <v>53</v>
      </c>
      <c r="C37" s="35">
        <v>4</v>
      </c>
      <c r="D37" s="36">
        <v>4</v>
      </c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</row>
    <row r="38" spans="1:15" x14ac:dyDescent="0.25">
      <c r="A38" s="84" t="s">
        <v>198</v>
      </c>
      <c r="B38" s="37" t="s">
        <v>49</v>
      </c>
      <c r="C38" s="72">
        <v>100</v>
      </c>
      <c r="D38" s="69"/>
      <c r="E38" s="29">
        <v>7.65</v>
      </c>
      <c r="F38" s="29">
        <v>1.01</v>
      </c>
      <c r="G38" s="29">
        <v>3.18</v>
      </c>
      <c r="H38" s="29">
        <v>52.5</v>
      </c>
      <c r="I38" s="29">
        <v>0.05</v>
      </c>
      <c r="J38" s="29">
        <v>0.96</v>
      </c>
      <c r="K38" s="29">
        <v>3.75</v>
      </c>
      <c r="L38" s="29">
        <v>12.88</v>
      </c>
      <c r="M38" s="29">
        <v>84.25</v>
      </c>
      <c r="N38" s="29">
        <v>10</v>
      </c>
      <c r="O38" s="29">
        <v>0.54</v>
      </c>
    </row>
    <row r="39" spans="1:15" x14ac:dyDescent="0.25">
      <c r="A39" s="87"/>
      <c r="B39" s="38" t="s">
        <v>95</v>
      </c>
      <c r="C39" s="35">
        <v>67.599999999999994</v>
      </c>
      <c r="D39" s="36">
        <v>50</v>
      </c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</row>
    <row r="40" spans="1:15" x14ac:dyDescent="0.25">
      <c r="A40" s="87"/>
      <c r="B40" s="38" t="s">
        <v>59</v>
      </c>
      <c r="C40" s="35" t="s">
        <v>219</v>
      </c>
      <c r="D40" s="36">
        <v>40</v>
      </c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</row>
    <row r="41" spans="1:15" x14ac:dyDescent="0.25">
      <c r="A41" s="87"/>
      <c r="B41" s="38" t="s">
        <v>60</v>
      </c>
      <c r="C41" s="35">
        <v>6.3</v>
      </c>
      <c r="D41" s="36">
        <v>5</v>
      </c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</row>
    <row r="42" spans="1:15" x14ac:dyDescent="0.25">
      <c r="A42" s="87"/>
      <c r="B42" s="38" t="s">
        <v>73</v>
      </c>
      <c r="C42" s="35">
        <v>4</v>
      </c>
      <c r="D42" s="36">
        <v>4</v>
      </c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</row>
    <row r="43" spans="1:15" x14ac:dyDescent="0.25">
      <c r="A43" s="85"/>
      <c r="B43" s="38" t="s">
        <v>116</v>
      </c>
      <c r="C43" s="35">
        <v>0.1</v>
      </c>
      <c r="D43" s="36">
        <v>0.1</v>
      </c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</row>
    <row r="44" spans="1:15" x14ac:dyDescent="0.25">
      <c r="A44" s="84" t="s">
        <v>179</v>
      </c>
      <c r="B44" s="37" t="s">
        <v>33</v>
      </c>
      <c r="C44" s="72">
        <v>230</v>
      </c>
      <c r="D44" s="69"/>
      <c r="E44" s="29">
        <v>4.28</v>
      </c>
      <c r="F44" s="29">
        <v>7</v>
      </c>
      <c r="G44" s="29">
        <v>30</v>
      </c>
      <c r="H44" s="29">
        <v>200</v>
      </c>
      <c r="I44" s="29">
        <v>0.21</v>
      </c>
      <c r="J44" s="29">
        <v>25</v>
      </c>
      <c r="K44" s="29">
        <v>36</v>
      </c>
      <c r="L44" s="29">
        <v>51</v>
      </c>
      <c r="M44" s="29">
        <v>117</v>
      </c>
      <c r="N44" s="29">
        <v>39</v>
      </c>
      <c r="O44" s="29">
        <v>1.5</v>
      </c>
    </row>
    <row r="45" spans="1:15" x14ac:dyDescent="0.25">
      <c r="A45" s="87"/>
      <c r="B45" s="38" t="s">
        <v>58</v>
      </c>
      <c r="C45" s="35" t="s">
        <v>232</v>
      </c>
      <c r="D45" s="36">
        <v>130</v>
      </c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</row>
    <row r="46" spans="1:15" x14ac:dyDescent="0.25">
      <c r="A46" s="87"/>
      <c r="B46" s="38" t="s">
        <v>75</v>
      </c>
      <c r="C46" s="35">
        <v>40</v>
      </c>
      <c r="D46" s="36">
        <v>40</v>
      </c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</row>
    <row r="47" spans="1:15" x14ac:dyDescent="0.25">
      <c r="A47" s="87"/>
      <c r="B47" s="38" t="s">
        <v>53</v>
      </c>
      <c r="C47" s="35">
        <v>7</v>
      </c>
      <c r="D47" s="36">
        <v>7</v>
      </c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</row>
    <row r="48" spans="1:15" x14ac:dyDescent="0.25">
      <c r="A48" s="85"/>
      <c r="B48" s="38" t="s">
        <v>116</v>
      </c>
      <c r="C48" s="35">
        <v>0.2</v>
      </c>
      <c r="D48" s="36">
        <v>0.2</v>
      </c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</row>
    <row r="49" spans="1:15" x14ac:dyDescent="0.25">
      <c r="A49" s="84"/>
      <c r="B49" s="37" t="s">
        <v>123</v>
      </c>
      <c r="C49" s="72">
        <v>200</v>
      </c>
      <c r="D49" s="69"/>
      <c r="E49" s="29">
        <v>0.74</v>
      </c>
      <c r="F49" s="29">
        <v>0</v>
      </c>
      <c r="G49" s="29">
        <v>21.56</v>
      </c>
      <c r="H49" s="29">
        <v>88.48</v>
      </c>
      <c r="I49" s="29">
        <v>3.2000000000000001E-2</v>
      </c>
      <c r="J49" s="29">
        <v>0.12</v>
      </c>
      <c r="K49" s="29">
        <v>0</v>
      </c>
      <c r="L49" s="29">
        <v>8.8699999999999992</v>
      </c>
      <c r="M49" s="29">
        <v>10.89</v>
      </c>
      <c r="N49" s="29">
        <v>23.4</v>
      </c>
      <c r="O49" s="29">
        <v>0.216</v>
      </c>
    </row>
    <row r="50" spans="1:15" x14ac:dyDescent="0.25">
      <c r="A50" s="85"/>
      <c r="B50" s="38" t="s">
        <v>104</v>
      </c>
      <c r="C50" s="35">
        <v>200</v>
      </c>
      <c r="D50" s="36">
        <v>200</v>
      </c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</row>
    <row r="51" spans="1:15" x14ac:dyDescent="0.25">
      <c r="A51" s="48"/>
      <c r="B51" s="37" t="s">
        <v>18</v>
      </c>
      <c r="C51" s="72">
        <v>50</v>
      </c>
      <c r="D51" s="69"/>
      <c r="E51" s="49">
        <v>3.8</v>
      </c>
      <c r="F51" s="29">
        <v>0.45</v>
      </c>
      <c r="G51" s="29">
        <v>24.9</v>
      </c>
      <c r="H51" s="29">
        <v>113.22</v>
      </c>
      <c r="I51" s="29">
        <v>0.08</v>
      </c>
      <c r="J51" s="29">
        <v>0</v>
      </c>
      <c r="K51" s="29">
        <v>0</v>
      </c>
      <c r="L51" s="29">
        <v>13.02</v>
      </c>
      <c r="M51" s="29">
        <v>41.5</v>
      </c>
      <c r="N51" s="29">
        <v>17.53</v>
      </c>
      <c r="O51" s="29">
        <v>0.8</v>
      </c>
    </row>
    <row r="52" spans="1:15" x14ac:dyDescent="0.25">
      <c r="A52" s="48"/>
      <c r="B52" s="37" t="s">
        <v>24</v>
      </c>
      <c r="C52" s="72">
        <v>50</v>
      </c>
      <c r="D52" s="69"/>
      <c r="E52" s="29">
        <v>2.75</v>
      </c>
      <c r="F52" s="29">
        <v>0.5</v>
      </c>
      <c r="G52" s="29">
        <v>17</v>
      </c>
      <c r="H52" s="29">
        <v>85</v>
      </c>
      <c r="I52" s="29">
        <v>0.09</v>
      </c>
      <c r="J52" s="29">
        <v>0</v>
      </c>
      <c r="K52" s="29">
        <v>0</v>
      </c>
      <c r="L52" s="29">
        <v>10.5</v>
      </c>
      <c r="M52" s="29">
        <v>87</v>
      </c>
      <c r="N52" s="29">
        <v>28.5</v>
      </c>
      <c r="O52" s="29">
        <v>1.8</v>
      </c>
    </row>
    <row r="53" spans="1:15" x14ac:dyDescent="0.25">
      <c r="A53" s="48"/>
      <c r="B53" s="37" t="s">
        <v>26</v>
      </c>
      <c r="C53" s="72"/>
      <c r="D53" s="69"/>
      <c r="E53" s="29">
        <f t="shared" ref="E53:O53" si="1">SUM(E23:E52)</f>
        <v>24.43</v>
      </c>
      <c r="F53" s="29">
        <f t="shared" si="1"/>
        <v>16.89</v>
      </c>
      <c r="G53" s="29">
        <f t="shared" si="1"/>
        <v>114.75999999999999</v>
      </c>
      <c r="H53" s="29">
        <f>SUM(H23:H52)</f>
        <v>723.88</v>
      </c>
      <c r="I53" s="29">
        <f t="shared" si="1"/>
        <v>0.68199999999999994</v>
      </c>
      <c r="J53" s="29">
        <f t="shared" si="1"/>
        <v>36.880000000000003</v>
      </c>
      <c r="K53" s="29">
        <f t="shared" si="1"/>
        <v>39.75</v>
      </c>
      <c r="L53" s="29">
        <f t="shared" si="1"/>
        <v>140.65</v>
      </c>
      <c r="M53" s="29">
        <f t="shared" si="1"/>
        <v>437.36</v>
      </c>
      <c r="N53" s="29">
        <f t="shared" si="1"/>
        <v>159.12</v>
      </c>
      <c r="O53" s="29">
        <f t="shared" si="1"/>
        <v>6.9859999999999998</v>
      </c>
    </row>
    <row r="54" spans="1:15" x14ac:dyDescent="0.25">
      <c r="A54" s="48"/>
      <c r="B54" s="31" t="s">
        <v>167</v>
      </c>
      <c r="C54" s="72"/>
      <c r="D54" s="69"/>
      <c r="E54" s="29">
        <f>SUM(E21+E53)</f>
        <v>39.334000000000003</v>
      </c>
      <c r="F54" s="29">
        <f t="shared" ref="F54:O54" si="2">SUM(F21+F53)</f>
        <v>31.310000000000002</v>
      </c>
      <c r="G54" s="29">
        <f t="shared" si="2"/>
        <v>176.21499999999997</v>
      </c>
      <c r="H54" s="29">
        <f>SUM(H21+H53)</f>
        <v>1157.5230000000001</v>
      </c>
      <c r="I54" s="29">
        <f t="shared" si="2"/>
        <v>0.82699999999999996</v>
      </c>
      <c r="J54" s="29">
        <f t="shared" si="2"/>
        <v>52.07</v>
      </c>
      <c r="K54" s="29">
        <f t="shared" si="2"/>
        <v>198.79</v>
      </c>
      <c r="L54" s="29">
        <f t="shared" si="2"/>
        <v>346.47899999999998</v>
      </c>
      <c r="M54" s="29">
        <f t="shared" si="2"/>
        <v>663.48500000000001</v>
      </c>
      <c r="N54" s="29">
        <f t="shared" si="2"/>
        <v>192.56</v>
      </c>
      <c r="O54" s="29">
        <f t="shared" si="2"/>
        <v>12.207999999999998</v>
      </c>
    </row>
    <row r="55" spans="1:15" x14ac:dyDescent="0.25">
      <c r="A55" s="72" t="s">
        <v>106</v>
      </c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69"/>
    </row>
    <row r="56" spans="1:15" x14ac:dyDescent="0.25">
      <c r="A56" s="48"/>
      <c r="B56" s="37" t="s">
        <v>112</v>
      </c>
      <c r="C56" s="72">
        <v>200</v>
      </c>
      <c r="D56" s="69"/>
      <c r="E56" s="29">
        <v>0.8</v>
      </c>
      <c r="F56" s="29">
        <v>0.3</v>
      </c>
      <c r="G56" s="29">
        <v>2.86</v>
      </c>
      <c r="H56" s="29">
        <v>18</v>
      </c>
      <c r="I56" s="29">
        <v>0.01</v>
      </c>
      <c r="J56" s="29">
        <v>0.03</v>
      </c>
      <c r="K56" s="29">
        <v>0.1</v>
      </c>
      <c r="L56" s="29">
        <v>2</v>
      </c>
      <c r="M56" s="29">
        <v>22.4</v>
      </c>
      <c r="N56" s="29">
        <v>17.2</v>
      </c>
      <c r="O56" s="29">
        <v>0.02</v>
      </c>
    </row>
    <row r="57" spans="1:15" x14ac:dyDescent="0.25">
      <c r="A57" s="48"/>
      <c r="B57" s="37" t="s">
        <v>111</v>
      </c>
      <c r="C57" s="72">
        <v>15</v>
      </c>
      <c r="D57" s="69"/>
      <c r="E57" s="64">
        <v>0.59</v>
      </c>
      <c r="F57" s="64">
        <v>4.59</v>
      </c>
      <c r="G57" s="64">
        <v>9.3800000000000008</v>
      </c>
      <c r="H57" s="64">
        <v>81.150000000000006</v>
      </c>
      <c r="I57" s="64"/>
      <c r="J57" s="64"/>
      <c r="K57" s="64"/>
      <c r="L57" s="64"/>
      <c r="M57" s="64"/>
      <c r="N57" s="64"/>
      <c r="O57" s="64"/>
    </row>
    <row r="58" spans="1:15" x14ac:dyDescent="0.25">
      <c r="A58" s="48"/>
      <c r="B58" s="37" t="s">
        <v>115</v>
      </c>
      <c r="C58" s="80"/>
      <c r="D58" s="81"/>
      <c r="E58" s="29">
        <f>SUM(E56:E57)</f>
        <v>1.3900000000000001</v>
      </c>
      <c r="F58" s="29">
        <f t="shared" ref="F58:O58" si="3">SUM(F56:F57)</f>
        <v>4.8899999999999997</v>
      </c>
      <c r="G58" s="29">
        <f t="shared" si="3"/>
        <v>12.24</v>
      </c>
      <c r="H58" s="29">
        <f t="shared" si="3"/>
        <v>99.15</v>
      </c>
      <c r="I58" s="29">
        <f t="shared" si="3"/>
        <v>0.01</v>
      </c>
      <c r="J58" s="29">
        <f t="shared" si="3"/>
        <v>0.03</v>
      </c>
      <c r="K58" s="29">
        <f t="shared" si="3"/>
        <v>0.1</v>
      </c>
      <c r="L58" s="29">
        <f t="shared" si="3"/>
        <v>2</v>
      </c>
      <c r="M58" s="29">
        <f t="shared" si="3"/>
        <v>22.4</v>
      </c>
      <c r="N58" s="29">
        <f t="shared" si="3"/>
        <v>17.2</v>
      </c>
      <c r="O58" s="29">
        <f t="shared" si="3"/>
        <v>0.02</v>
      </c>
    </row>
    <row r="59" spans="1:15" x14ac:dyDescent="0.25">
      <c r="A59" s="48"/>
      <c r="B59" s="37" t="s">
        <v>27</v>
      </c>
      <c r="C59" s="82"/>
      <c r="D59" s="83"/>
      <c r="E59" s="29">
        <f t="shared" ref="E59:O59" si="4">SUM(E21,E53,E58)</f>
        <v>40.724000000000004</v>
      </c>
      <c r="F59" s="29">
        <f t="shared" si="4"/>
        <v>36.200000000000003</v>
      </c>
      <c r="G59" s="29">
        <f t="shared" si="4"/>
        <v>188.45499999999998</v>
      </c>
      <c r="H59" s="29">
        <f>SUM(H21,H53,H58)</f>
        <v>1256.6730000000002</v>
      </c>
      <c r="I59" s="29">
        <f t="shared" si="4"/>
        <v>0.83699999999999997</v>
      </c>
      <c r="J59" s="29">
        <f t="shared" si="4"/>
        <v>52.1</v>
      </c>
      <c r="K59" s="29">
        <f t="shared" si="4"/>
        <v>198.89</v>
      </c>
      <c r="L59" s="29">
        <f t="shared" si="4"/>
        <v>348.47899999999998</v>
      </c>
      <c r="M59" s="29">
        <f t="shared" si="4"/>
        <v>685.88499999999999</v>
      </c>
      <c r="N59" s="29">
        <f t="shared" si="4"/>
        <v>209.76</v>
      </c>
      <c r="O59" s="29">
        <f t="shared" si="4"/>
        <v>12.227999999999998</v>
      </c>
    </row>
  </sheetData>
  <mergeCells count="37">
    <mergeCell ref="A4:A5"/>
    <mergeCell ref="A6:O6"/>
    <mergeCell ref="A7:A11"/>
    <mergeCell ref="A12:A15"/>
    <mergeCell ref="B4:B5"/>
    <mergeCell ref="E4:G4"/>
    <mergeCell ref="H4:H5"/>
    <mergeCell ref="I4:K4"/>
    <mergeCell ref="L4:O4"/>
    <mergeCell ref="C4:D4"/>
    <mergeCell ref="C7:D7"/>
    <mergeCell ref="C12:D12"/>
    <mergeCell ref="C57:D57"/>
    <mergeCell ref="C58:D59"/>
    <mergeCell ref="C54:D54"/>
    <mergeCell ref="C19:D19"/>
    <mergeCell ref="C21:D21"/>
    <mergeCell ref="C23:D23"/>
    <mergeCell ref="C30:D30"/>
    <mergeCell ref="A55:O55"/>
    <mergeCell ref="A22:O22"/>
    <mergeCell ref="C49:D49"/>
    <mergeCell ref="C51:D51"/>
    <mergeCell ref="C52:D52"/>
    <mergeCell ref="C53:D53"/>
    <mergeCell ref="A23:A29"/>
    <mergeCell ref="A30:A37"/>
    <mergeCell ref="A38:A43"/>
    <mergeCell ref="C18:D18"/>
    <mergeCell ref="C20:D20"/>
    <mergeCell ref="A16:A17"/>
    <mergeCell ref="C16:D16"/>
    <mergeCell ref="C56:D56"/>
    <mergeCell ref="A44:A48"/>
    <mergeCell ref="A49:A50"/>
    <mergeCell ref="C38:D38"/>
    <mergeCell ref="C44:D44"/>
  </mergeCells>
  <pageMargins left="0.7" right="0.7" top="0.75" bottom="0.75" header="0.3" footer="0.3"/>
  <pageSetup paperSize="9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9"/>
  <sheetViews>
    <sheetView zoomScale="90" zoomScaleNormal="90" workbookViewId="0">
      <selection activeCell="E13" sqref="E13"/>
    </sheetView>
  </sheetViews>
  <sheetFormatPr defaultRowHeight="15" x14ac:dyDescent="0.25"/>
  <cols>
    <col min="1" max="1" width="15.85546875" customWidth="1"/>
    <col min="2" max="2" width="26" customWidth="1"/>
    <col min="3" max="3" width="13.85546875" customWidth="1"/>
    <col min="7" max="7" width="9.7109375" customWidth="1"/>
    <col min="8" max="8" width="10" customWidth="1"/>
    <col min="9" max="9" width="8.7109375" customWidth="1"/>
    <col min="10" max="10" width="9" customWidth="1"/>
    <col min="11" max="11" width="8.140625" customWidth="1"/>
    <col min="12" max="12" width="8.42578125" customWidth="1"/>
    <col min="13" max="13" width="10.85546875" customWidth="1"/>
    <col min="14" max="14" width="11.42578125" customWidth="1"/>
    <col min="15" max="15" width="9.5703125" customWidth="1"/>
    <col min="17" max="17" width="27" customWidth="1"/>
  </cols>
  <sheetData>
    <row r="1" spans="1:18" x14ac:dyDescent="0.25">
      <c r="A1" s="26" t="s">
        <v>218</v>
      </c>
      <c r="B1" s="2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8" x14ac:dyDescent="0.25">
      <c r="A2" s="26" t="s">
        <v>212</v>
      </c>
      <c r="B2" s="2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8" x14ac:dyDescent="0.25">
      <c r="A3" s="26" t="s">
        <v>231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8" x14ac:dyDescent="0.25">
      <c r="A4" s="84"/>
      <c r="B4" s="69" t="s">
        <v>0</v>
      </c>
      <c r="C4" s="72" t="s">
        <v>146</v>
      </c>
      <c r="D4" s="69"/>
      <c r="E4" s="68" t="s">
        <v>1</v>
      </c>
      <c r="F4" s="68"/>
      <c r="G4" s="68"/>
      <c r="H4" s="70" t="s">
        <v>14</v>
      </c>
      <c r="I4" s="68" t="s">
        <v>2</v>
      </c>
      <c r="J4" s="68"/>
      <c r="K4" s="68"/>
      <c r="L4" s="68" t="s">
        <v>3</v>
      </c>
      <c r="M4" s="68"/>
      <c r="N4" s="68"/>
      <c r="O4" s="68"/>
    </row>
    <row r="5" spans="1:18" x14ac:dyDescent="0.25">
      <c r="A5" s="85"/>
      <c r="B5" s="69"/>
      <c r="C5" s="44" t="s">
        <v>152</v>
      </c>
      <c r="D5" s="30" t="s">
        <v>147</v>
      </c>
      <c r="E5" s="29" t="s">
        <v>4</v>
      </c>
      <c r="F5" s="29" t="s">
        <v>5</v>
      </c>
      <c r="G5" s="29" t="s">
        <v>6</v>
      </c>
      <c r="H5" s="71"/>
      <c r="I5" s="29" t="s">
        <v>7</v>
      </c>
      <c r="J5" s="29" t="s">
        <v>8</v>
      </c>
      <c r="K5" s="29" t="s">
        <v>9</v>
      </c>
      <c r="L5" s="29" t="s">
        <v>10</v>
      </c>
      <c r="M5" s="29" t="s">
        <v>11</v>
      </c>
      <c r="N5" s="29" t="s">
        <v>12</v>
      </c>
      <c r="O5" s="29" t="s">
        <v>13</v>
      </c>
    </row>
    <row r="6" spans="1:18" x14ac:dyDescent="0.25">
      <c r="A6" s="72" t="s">
        <v>15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</row>
    <row r="7" spans="1:18" ht="16.5" customHeight="1" x14ac:dyDescent="0.3">
      <c r="A7" s="84" t="s">
        <v>187</v>
      </c>
      <c r="B7" s="37" t="s">
        <v>37</v>
      </c>
      <c r="C7" s="72">
        <v>200</v>
      </c>
      <c r="D7" s="69"/>
      <c r="E7" s="29">
        <v>18.989999999999998</v>
      </c>
      <c r="F7" s="29">
        <v>28.32</v>
      </c>
      <c r="G7" s="29">
        <v>3.51</v>
      </c>
      <c r="H7" s="29">
        <v>345.9</v>
      </c>
      <c r="I7" s="29">
        <v>0.13</v>
      </c>
      <c r="J7" s="29">
        <v>0.33</v>
      </c>
      <c r="K7" s="29">
        <v>452.9</v>
      </c>
      <c r="L7" s="29">
        <v>151.72</v>
      </c>
      <c r="M7" s="29">
        <v>346.49</v>
      </c>
      <c r="N7" s="29">
        <v>25.97</v>
      </c>
      <c r="O7" s="29">
        <v>3.91</v>
      </c>
      <c r="Q7" s="9"/>
      <c r="R7" s="22"/>
    </row>
    <row r="8" spans="1:18" ht="14.25" customHeight="1" x14ac:dyDescent="0.3">
      <c r="A8" s="87"/>
      <c r="B8" s="38" t="s">
        <v>80</v>
      </c>
      <c r="C8" s="35">
        <v>156.6</v>
      </c>
      <c r="D8" s="36">
        <v>156.6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Q8" s="9"/>
      <c r="R8" s="22"/>
    </row>
    <row r="9" spans="1:18" ht="16.5" customHeight="1" x14ac:dyDescent="0.3">
      <c r="A9" s="87"/>
      <c r="B9" s="38" t="s">
        <v>64</v>
      </c>
      <c r="C9" s="35">
        <v>55</v>
      </c>
      <c r="D9" s="36">
        <v>55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Q9" s="9"/>
      <c r="R9" s="22"/>
    </row>
    <row r="10" spans="1:18" ht="13.5" customHeight="1" x14ac:dyDescent="0.3">
      <c r="A10" s="87"/>
      <c r="B10" s="38" t="s">
        <v>53</v>
      </c>
      <c r="C10" s="35">
        <v>5</v>
      </c>
      <c r="D10" s="36">
        <v>5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Q10" s="9"/>
      <c r="R10" s="17"/>
    </row>
    <row r="11" spans="1:18" ht="15.75" customHeight="1" x14ac:dyDescent="0.3">
      <c r="A11" s="85"/>
      <c r="B11" s="38" t="s">
        <v>116</v>
      </c>
      <c r="C11" s="35">
        <v>0.1</v>
      </c>
      <c r="D11" s="36">
        <v>0.1</v>
      </c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Q11" s="9"/>
      <c r="R11" s="22"/>
    </row>
    <row r="12" spans="1:18" ht="15.75" customHeight="1" x14ac:dyDescent="0.3">
      <c r="A12" s="84" t="s">
        <v>188</v>
      </c>
      <c r="B12" s="33" t="s">
        <v>38</v>
      </c>
      <c r="C12" s="72">
        <v>200</v>
      </c>
      <c r="D12" s="69"/>
      <c r="E12" s="29">
        <v>1.7669999999999999</v>
      </c>
      <c r="F12" s="29">
        <v>1.363</v>
      </c>
      <c r="G12" s="29">
        <v>23.78</v>
      </c>
      <c r="H12" s="29">
        <v>105.26</v>
      </c>
      <c r="I12" s="29">
        <v>1.2E-2</v>
      </c>
      <c r="J12" s="29">
        <v>0.14199999999999999</v>
      </c>
      <c r="K12" s="29">
        <v>1.2E-2</v>
      </c>
      <c r="L12" s="29">
        <v>66.897000000000006</v>
      </c>
      <c r="M12" s="29">
        <v>55.055</v>
      </c>
      <c r="N12" s="29">
        <v>4.55</v>
      </c>
      <c r="O12" s="29">
        <v>5.8999999999999997E-2</v>
      </c>
      <c r="Q12" s="9"/>
      <c r="R12" s="22"/>
    </row>
    <row r="13" spans="1:18" ht="17.25" customHeight="1" x14ac:dyDescent="0.3">
      <c r="A13" s="87"/>
      <c r="B13" s="38" t="s">
        <v>81</v>
      </c>
      <c r="C13" s="35">
        <v>8</v>
      </c>
      <c r="D13" s="36">
        <v>8</v>
      </c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Q13" s="9"/>
      <c r="R13" s="22"/>
    </row>
    <row r="14" spans="1:18" ht="14.25" customHeight="1" x14ac:dyDescent="0.3">
      <c r="A14" s="87"/>
      <c r="B14" s="38" t="s">
        <v>64</v>
      </c>
      <c r="C14" s="35">
        <v>100</v>
      </c>
      <c r="D14" s="36">
        <v>100</v>
      </c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Q14" s="9"/>
      <c r="R14" s="22"/>
    </row>
    <row r="15" spans="1:18" ht="16.5" customHeight="1" x14ac:dyDescent="0.3">
      <c r="A15" s="85"/>
      <c r="B15" s="38" t="s">
        <v>67</v>
      </c>
      <c r="C15" s="35">
        <v>20</v>
      </c>
      <c r="D15" s="36">
        <v>20</v>
      </c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Q15" s="9"/>
      <c r="R15" s="22"/>
    </row>
    <row r="16" spans="1:18" ht="16.5" customHeight="1" x14ac:dyDescent="0.3">
      <c r="A16" s="50" t="s">
        <v>251</v>
      </c>
      <c r="B16" s="37" t="s">
        <v>105</v>
      </c>
      <c r="C16" s="72">
        <v>100</v>
      </c>
      <c r="D16" s="69"/>
      <c r="E16" s="29">
        <v>0.4</v>
      </c>
      <c r="F16" s="29">
        <v>0.4</v>
      </c>
      <c r="G16" s="29">
        <v>9.8000000000000007</v>
      </c>
      <c r="H16" s="29">
        <v>47</v>
      </c>
      <c r="I16" s="29">
        <v>0.03</v>
      </c>
      <c r="J16" s="29">
        <v>10</v>
      </c>
      <c r="K16" s="29"/>
      <c r="L16" s="29">
        <v>13.05</v>
      </c>
      <c r="M16" s="29">
        <v>11</v>
      </c>
      <c r="N16" s="29">
        <v>9</v>
      </c>
      <c r="O16" s="29">
        <v>2.2000000000000002</v>
      </c>
      <c r="Q16" s="9"/>
      <c r="R16" s="22"/>
    </row>
    <row r="17" spans="1:18" ht="15.75" customHeight="1" x14ac:dyDescent="0.3">
      <c r="A17" s="48"/>
      <c r="B17" s="37" t="s">
        <v>18</v>
      </c>
      <c r="C17" s="72">
        <v>50</v>
      </c>
      <c r="D17" s="69"/>
      <c r="E17" s="49">
        <v>3.8</v>
      </c>
      <c r="F17" s="29">
        <v>0.45</v>
      </c>
      <c r="G17" s="29">
        <v>24.9</v>
      </c>
      <c r="H17" s="29">
        <v>113.22</v>
      </c>
      <c r="I17" s="29">
        <v>0.08</v>
      </c>
      <c r="J17" s="29">
        <v>0</v>
      </c>
      <c r="K17" s="29">
        <v>0</v>
      </c>
      <c r="L17" s="29">
        <v>13.02</v>
      </c>
      <c r="M17" s="29">
        <v>41.5</v>
      </c>
      <c r="N17" s="29">
        <v>17.53</v>
      </c>
      <c r="O17" s="29">
        <v>0.8</v>
      </c>
      <c r="Q17" s="9"/>
      <c r="R17" s="22"/>
    </row>
    <row r="18" spans="1:18" ht="14.25" customHeight="1" x14ac:dyDescent="0.3">
      <c r="A18" s="48"/>
      <c r="B18" s="37" t="s">
        <v>124</v>
      </c>
      <c r="C18" s="72">
        <v>100</v>
      </c>
      <c r="D18" s="69"/>
      <c r="E18" s="29">
        <v>2.2000000000000002</v>
      </c>
      <c r="F18" s="29">
        <v>0.4</v>
      </c>
      <c r="G18" s="29">
        <v>7.6</v>
      </c>
      <c r="H18" s="29">
        <v>48</v>
      </c>
      <c r="I18" s="29">
        <v>0.12</v>
      </c>
      <c r="J18" s="29">
        <v>50</v>
      </c>
      <c r="K18" s="29">
        <v>0</v>
      </c>
      <c r="L18" s="29">
        <v>28</v>
      </c>
      <c r="M18" s="29">
        <v>40</v>
      </c>
      <c r="N18" s="29">
        <v>52</v>
      </c>
      <c r="O18" s="29">
        <v>1</v>
      </c>
      <c r="Q18" s="9"/>
      <c r="R18" s="22"/>
    </row>
    <row r="19" spans="1:18" ht="14.25" customHeight="1" x14ac:dyDescent="0.3">
      <c r="A19" s="48"/>
      <c r="B19" s="37" t="s">
        <v>19</v>
      </c>
      <c r="C19" s="72"/>
      <c r="D19" s="69"/>
      <c r="E19" s="29">
        <f>SUM(E7:E18)</f>
        <v>27.156999999999996</v>
      </c>
      <c r="F19" s="29">
        <f t="shared" ref="F19:O19" si="0">SUM(F7:F18)</f>
        <v>30.932999999999996</v>
      </c>
      <c r="G19" s="29">
        <f t="shared" si="0"/>
        <v>69.59</v>
      </c>
      <c r="H19" s="29">
        <f>SUM(H7:H18)</f>
        <v>659.38</v>
      </c>
      <c r="I19" s="29">
        <f t="shared" si="0"/>
        <v>0.372</v>
      </c>
      <c r="J19" s="29">
        <f t="shared" si="0"/>
        <v>60.472000000000001</v>
      </c>
      <c r="K19" s="29">
        <f t="shared" si="0"/>
        <v>452.91199999999998</v>
      </c>
      <c r="L19" s="29">
        <f t="shared" si="0"/>
        <v>272.68700000000001</v>
      </c>
      <c r="M19" s="29">
        <f t="shared" si="0"/>
        <v>494.04500000000002</v>
      </c>
      <c r="N19" s="29">
        <f t="shared" si="0"/>
        <v>109.05</v>
      </c>
      <c r="O19" s="29">
        <f t="shared" si="0"/>
        <v>7.9690000000000003</v>
      </c>
      <c r="Q19" s="9"/>
      <c r="R19" s="22"/>
    </row>
    <row r="20" spans="1:18" ht="18.75" x14ac:dyDescent="0.3">
      <c r="A20" s="48"/>
      <c r="B20" s="73" t="s">
        <v>20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69"/>
      <c r="Q20" s="9"/>
      <c r="R20" s="22"/>
    </row>
    <row r="21" spans="1:18" ht="14.25" customHeight="1" x14ac:dyDescent="0.3">
      <c r="A21" s="84" t="s">
        <v>199</v>
      </c>
      <c r="B21" s="37" t="s">
        <v>21</v>
      </c>
      <c r="C21" s="72">
        <v>100</v>
      </c>
      <c r="D21" s="69"/>
      <c r="E21" s="29">
        <v>1.43</v>
      </c>
      <c r="F21" s="29">
        <v>6.09</v>
      </c>
      <c r="G21" s="29">
        <v>8.36</v>
      </c>
      <c r="H21" s="29">
        <v>93.9</v>
      </c>
      <c r="I21" s="29">
        <v>0.02</v>
      </c>
      <c r="J21" s="29">
        <v>9.5</v>
      </c>
      <c r="K21" s="29">
        <v>0</v>
      </c>
      <c r="L21" s="29">
        <v>35.15</v>
      </c>
      <c r="M21" s="29">
        <v>40.97</v>
      </c>
      <c r="N21" s="29">
        <v>20.9</v>
      </c>
      <c r="O21" s="29">
        <v>1.33</v>
      </c>
      <c r="Q21" s="9"/>
      <c r="R21" s="22"/>
    </row>
    <row r="22" spans="1:18" ht="14.25" customHeight="1" x14ac:dyDescent="0.3">
      <c r="A22" s="87"/>
      <c r="B22" s="38" t="s">
        <v>56</v>
      </c>
      <c r="C22" s="35" t="s">
        <v>165</v>
      </c>
      <c r="D22" s="36">
        <v>95</v>
      </c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Q22" s="9"/>
      <c r="R22" s="22"/>
    </row>
    <row r="23" spans="1:18" ht="14.25" customHeight="1" x14ac:dyDescent="0.3">
      <c r="A23" s="85"/>
      <c r="B23" s="38" t="s">
        <v>57</v>
      </c>
      <c r="C23" s="35">
        <v>6</v>
      </c>
      <c r="D23" s="36">
        <v>6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Q23" s="9"/>
      <c r="R23" s="22"/>
    </row>
    <row r="24" spans="1:18" ht="44.25" x14ac:dyDescent="0.3">
      <c r="A24" s="84" t="s">
        <v>200</v>
      </c>
      <c r="B24" s="45" t="s">
        <v>50</v>
      </c>
      <c r="C24" s="72">
        <v>250</v>
      </c>
      <c r="D24" s="69"/>
      <c r="E24" s="29">
        <v>2.69</v>
      </c>
      <c r="F24" s="29">
        <v>2.84</v>
      </c>
      <c r="G24" s="29">
        <v>17.14</v>
      </c>
      <c r="H24" s="29">
        <v>104.75</v>
      </c>
      <c r="I24" s="29">
        <v>0.11</v>
      </c>
      <c r="J24" s="29">
        <v>8.25</v>
      </c>
      <c r="K24" s="29">
        <v>0</v>
      </c>
      <c r="L24" s="29">
        <v>24.6</v>
      </c>
      <c r="M24" s="29">
        <v>66.650000000000006</v>
      </c>
      <c r="N24" s="29">
        <v>27</v>
      </c>
      <c r="O24" s="29">
        <v>1.0900000000000001</v>
      </c>
      <c r="Q24" s="10"/>
      <c r="R24" s="22"/>
    </row>
    <row r="25" spans="1:18" ht="14.25" customHeight="1" x14ac:dyDescent="0.3">
      <c r="A25" s="87"/>
      <c r="B25" s="38" t="s">
        <v>58</v>
      </c>
      <c r="C25" s="35" t="s">
        <v>154</v>
      </c>
      <c r="D25" s="36">
        <v>75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Q25" s="10"/>
      <c r="R25" s="22"/>
    </row>
    <row r="26" spans="1:18" ht="15.75" customHeight="1" x14ac:dyDescent="0.3">
      <c r="A26" s="87"/>
      <c r="B26" s="38" t="s">
        <v>96</v>
      </c>
      <c r="C26" s="35">
        <v>10</v>
      </c>
      <c r="D26" s="36">
        <v>10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Q26" s="10"/>
      <c r="R26" s="23"/>
    </row>
    <row r="27" spans="1:18" ht="16.5" customHeight="1" x14ac:dyDescent="0.3">
      <c r="A27" s="87"/>
      <c r="B27" s="38" t="s">
        <v>59</v>
      </c>
      <c r="C27" s="35" t="s">
        <v>155</v>
      </c>
      <c r="D27" s="36">
        <v>10</v>
      </c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Q27" s="10"/>
      <c r="R27" s="23"/>
    </row>
    <row r="28" spans="1:18" ht="14.25" customHeight="1" x14ac:dyDescent="0.3">
      <c r="A28" s="87"/>
      <c r="B28" s="38" t="s">
        <v>60</v>
      </c>
      <c r="C28" s="35">
        <v>12</v>
      </c>
      <c r="D28" s="36">
        <v>10</v>
      </c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Q28" s="10"/>
      <c r="R28" s="23"/>
    </row>
    <row r="29" spans="1:18" ht="16.5" customHeight="1" x14ac:dyDescent="0.3">
      <c r="A29" s="87"/>
      <c r="B29" s="38" t="s">
        <v>73</v>
      </c>
      <c r="C29" s="35">
        <v>2.5</v>
      </c>
      <c r="D29" s="36">
        <v>2.5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Q29" s="10"/>
      <c r="R29" s="23"/>
    </row>
    <row r="30" spans="1:18" ht="16.5" customHeight="1" x14ac:dyDescent="0.3">
      <c r="A30" s="85"/>
      <c r="B30" s="38" t="s">
        <v>116</v>
      </c>
      <c r="C30" s="35">
        <v>0.2</v>
      </c>
      <c r="D30" s="36">
        <v>0.2</v>
      </c>
      <c r="E30" s="41"/>
      <c r="F30" s="41"/>
      <c r="G30" s="41"/>
      <c r="H30" s="41"/>
      <c r="I30" s="36"/>
      <c r="J30" s="36"/>
      <c r="K30" s="36"/>
      <c r="L30" s="36"/>
      <c r="M30" s="36"/>
      <c r="N30" s="36"/>
      <c r="O30" s="36"/>
      <c r="Q30" s="10"/>
      <c r="R30" s="23"/>
    </row>
    <row r="31" spans="1:18" x14ac:dyDescent="0.25">
      <c r="A31" s="84" t="s">
        <v>172</v>
      </c>
      <c r="B31" s="37" t="s">
        <v>51</v>
      </c>
      <c r="C31" s="72">
        <v>100</v>
      </c>
      <c r="D31" s="73"/>
      <c r="E31" s="62">
        <v>15.55</v>
      </c>
      <c r="F31" s="62">
        <v>11.55</v>
      </c>
      <c r="G31" s="62">
        <v>15.7</v>
      </c>
      <c r="H31" s="62">
        <v>228.75</v>
      </c>
      <c r="I31" s="44">
        <v>0.1</v>
      </c>
      <c r="J31" s="29">
        <v>0.15</v>
      </c>
      <c r="K31" s="29">
        <v>28.75</v>
      </c>
      <c r="L31" s="29">
        <v>43.75</v>
      </c>
      <c r="M31" s="29">
        <v>32.130000000000003</v>
      </c>
      <c r="N31" s="29">
        <v>166.38</v>
      </c>
      <c r="O31" s="29">
        <v>1.5</v>
      </c>
    </row>
    <row r="32" spans="1:18" x14ac:dyDescent="0.25">
      <c r="A32" s="87"/>
      <c r="B32" s="38" t="s">
        <v>63</v>
      </c>
      <c r="C32" s="35">
        <v>81.400000000000006</v>
      </c>
      <c r="D32" s="36">
        <v>74</v>
      </c>
      <c r="E32" s="42"/>
      <c r="F32" s="42"/>
      <c r="G32" s="42"/>
      <c r="H32" s="42"/>
      <c r="I32" s="36"/>
      <c r="J32" s="36"/>
      <c r="K32" s="36"/>
      <c r="L32" s="36"/>
      <c r="M32" s="36"/>
      <c r="N32" s="36"/>
      <c r="O32" s="36"/>
    </row>
    <row r="33" spans="1:15" x14ac:dyDescent="0.25">
      <c r="A33" s="87"/>
      <c r="B33" s="38" t="s">
        <v>64</v>
      </c>
      <c r="C33" s="35">
        <v>24</v>
      </c>
      <c r="D33" s="36">
        <v>24</v>
      </c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</row>
    <row r="34" spans="1:15" x14ac:dyDescent="0.25">
      <c r="A34" s="87"/>
      <c r="B34" s="38" t="s">
        <v>100</v>
      </c>
      <c r="C34" s="35">
        <v>18</v>
      </c>
      <c r="D34" s="36">
        <v>18</v>
      </c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</row>
    <row r="35" spans="1:15" x14ac:dyDescent="0.25">
      <c r="A35" s="87"/>
      <c r="B35" s="38" t="s">
        <v>60</v>
      </c>
      <c r="C35" s="35">
        <v>7</v>
      </c>
      <c r="D35" s="36">
        <v>7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</row>
    <row r="36" spans="1:15" x14ac:dyDescent="0.25">
      <c r="A36" s="87"/>
      <c r="B36" s="38" t="s">
        <v>65</v>
      </c>
      <c r="C36" s="35">
        <v>10</v>
      </c>
      <c r="D36" s="36">
        <v>10</v>
      </c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</row>
    <row r="37" spans="1:15" x14ac:dyDescent="0.25">
      <c r="A37" s="87"/>
      <c r="B37" s="38" t="s">
        <v>116</v>
      </c>
      <c r="C37" s="35">
        <v>0.5</v>
      </c>
      <c r="D37" s="36">
        <v>0.5</v>
      </c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</row>
    <row r="38" spans="1:15" x14ac:dyDescent="0.25">
      <c r="A38" s="85"/>
      <c r="B38" s="38" t="s">
        <v>57</v>
      </c>
      <c r="C38" s="35">
        <v>6</v>
      </c>
      <c r="D38" s="36">
        <v>6</v>
      </c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</row>
    <row r="39" spans="1:15" x14ac:dyDescent="0.25">
      <c r="A39" s="84" t="s">
        <v>201</v>
      </c>
      <c r="B39" s="37" t="s">
        <v>52</v>
      </c>
      <c r="C39" s="72">
        <v>200</v>
      </c>
      <c r="D39" s="69"/>
      <c r="E39" s="29">
        <v>3.7</v>
      </c>
      <c r="F39" s="29">
        <v>8.34</v>
      </c>
      <c r="G39" s="29">
        <v>46.03</v>
      </c>
      <c r="H39" s="29">
        <v>284.7</v>
      </c>
      <c r="I39" s="29">
        <v>0.31</v>
      </c>
      <c r="J39" s="29">
        <v>42</v>
      </c>
      <c r="K39" s="29">
        <v>42</v>
      </c>
      <c r="L39" s="29">
        <v>29.28</v>
      </c>
      <c r="M39" s="29">
        <v>159.44999999999999</v>
      </c>
      <c r="N39" s="29">
        <v>58.65</v>
      </c>
      <c r="O39" s="29">
        <v>2.31</v>
      </c>
    </row>
    <row r="40" spans="1:15" x14ac:dyDescent="0.25">
      <c r="A40" s="87"/>
      <c r="B40" s="38" t="s">
        <v>97</v>
      </c>
      <c r="C40" s="35">
        <v>286</v>
      </c>
      <c r="D40" s="36">
        <v>229.3</v>
      </c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</row>
    <row r="41" spans="1:15" x14ac:dyDescent="0.25">
      <c r="A41" s="87"/>
      <c r="B41" s="38" t="s">
        <v>73</v>
      </c>
      <c r="C41" s="35">
        <v>7</v>
      </c>
      <c r="D41" s="36">
        <v>7</v>
      </c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</row>
    <row r="42" spans="1:15" x14ac:dyDescent="0.25">
      <c r="A42" s="87"/>
      <c r="B42" s="38" t="s">
        <v>59</v>
      </c>
      <c r="C42" s="35" t="s">
        <v>217</v>
      </c>
      <c r="D42" s="36">
        <v>4</v>
      </c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</row>
    <row r="43" spans="1:15" x14ac:dyDescent="0.25">
      <c r="A43" s="87"/>
      <c r="B43" s="38" t="s">
        <v>60</v>
      </c>
      <c r="C43" s="35">
        <v>9.6</v>
      </c>
      <c r="D43" s="36">
        <v>8</v>
      </c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</row>
    <row r="44" spans="1:15" x14ac:dyDescent="0.25">
      <c r="A44" s="87"/>
      <c r="B44" s="38" t="s">
        <v>78</v>
      </c>
      <c r="C44" s="35">
        <v>12</v>
      </c>
      <c r="D44" s="36">
        <v>12</v>
      </c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</row>
    <row r="45" spans="1:15" x14ac:dyDescent="0.25">
      <c r="A45" s="87"/>
      <c r="B45" s="38" t="s">
        <v>98</v>
      </c>
      <c r="C45" s="35">
        <v>2.4</v>
      </c>
      <c r="D45" s="36">
        <v>2.4</v>
      </c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</row>
    <row r="46" spans="1:15" x14ac:dyDescent="0.25">
      <c r="A46" s="87"/>
      <c r="B46" s="38" t="s">
        <v>67</v>
      </c>
      <c r="C46" s="35">
        <v>6</v>
      </c>
      <c r="D46" s="36">
        <v>6</v>
      </c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</row>
    <row r="47" spans="1:15" x14ac:dyDescent="0.25">
      <c r="A47" s="85"/>
      <c r="B47" s="38" t="s">
        <v>116</v>
      </c>
      <c r="C47" s="35">
        <v>0.2</v>
      </c>
      <c r="D47" s="36">
        <v>0.2</v>
      </c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</row>
    <row r="48" spans="1:15" ht="29.25" x14ac:dyDescent="0.25">
      <c r="A48" s="84" t="s">
        <v>174</v>
      </c>
      <c r="B48" s="45" t="s">
        <v>120</v>
      </c>
      <c r="C48" s="72">
        <v>200</v>
      </c>
      <c r="D48" s="69"/>
      <c r="E48" s="29">
        <v>0.04</v>
      </c>
      <c r="F48" s="29">
        <v>0</v>
      </c>
      <c r="G48" s="29">
        <v>24.76</v>
      </c>
      <c r="H48" s="29">
        <v>94.2</v>
      </c>
      <c r="I48" s="29">
        <v>0.01</v>
      </c>
      <c r="J48" s="29">
        <v>0.16800000000000001</v>
      </c>
      <c r="K48" s="29">
        <v>0</v>
      </c>
      <c r="L48" s="29">
        <v>6.4</v>
      </c>
      <c r="M48" s="29">
        <v>3.6</v>
      </c>
      <c r="N48" s="29">
        <v>0</v>
      </c>
      <c r="O48" s="29">
        <v>0.18</v>
      </c>
    </row>
    <row r="49" spans="1:15" x14ac:dyDescent="0.25">
      <c r="A49" s="87"/>
      <c r="B49" s="38" t="s">
        <v>66</v>
      </c>
      <c r="C49" s="35">
        <v>20</v>
      </c>
      <c r="D49" s="36">
        <v>20</v>
      </c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</row>
    <row r="50" spans="1:15" x14ac:dyDescent="0.25">
      <c r="A50" s="85"/>
      <c r="B50" s="38" t="s">
        <v>67</v>
      </c>
      <c r="C50" s="35">
        <v>20</v>
      </c>
      <c r="D50" s="36">
        <v>20</v>
      </c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</row>
    <row r="51" spans="1:15" x14ac:dyDescent="0.25">
      <c r="A51" s="48"/>
      <c r="B51" s="37" t="s">
        <v>18</v>
      </c>
      <c r="C51" s="72">
        <v>50</v>
      </c>
      <c r="D51" s="69"/>
      <c r="E51" s="49">
        <v>3.8</v>
      </c>
      <c r="F51" s="29">
        <v>0.45</v>
      </c>
      <c r="G51" s="29">
        <v>24.9</v>
      </c>
      <c r="H51" s="29">
        <v>113.22</v>
      </c>
      <c r="I51" s="29">
        <v>0.08</v>
      </c>
      <c r="J51" s="29">
        <v>0</v>
      </c>
      <c r="K51" s="29">
        <v>0</v>
      </c>
      <c r="L51" s="29">
        <v>13.02</v>
      </c>
      <c r="M51" s="29">
        <v>41.5</v>
      </c>
      <c r="N51" s="29">
        <v>17.53</v>
      </c>
      <c r="O51" s="29">
        <v>0.8</v>
      </c>
    </row>
    <row r="52" spans="1:15" x14ac:dyDescent="0.25">
      <c r="A52" s="48"/>
      <c r="B52" s="37" t="s">
        <v>24</v>
      </c>
      <c r="C52" s="72">
        <v>50</v>
      </c>
      <c r="D52" s="69"/>
      <c r="E52" s="29">
        <v>2.75</v>
      </c>
      <c r="F52" s="29">
        <v>0.5</v>
      </c>
      <c r="G52" s="29">
        <v>17</v>
      </c>
      <c r="H52" s="29">
        <v>85</v>
      </c>
      <c r="I52" s="29">
        <v>0.09</v>
      </c>
      <c r="J52" s="29">
        <v>0</v>
      </c>
      <c r="K52" s="29">
        <v>0</v>
      </c>
      <c r="L52" s="29">
        <v>10.5</v>
      </c>
      <c r="M52" s="29">
        <v>87</v>
      </c>
      <c r="N52" s="29">
        <v>28.5</v>
      </c>
      <c r="O52" s="29">
        <v>1.8</v>
      </c>
    </row>
    <row r="53" spans="1:15" x14ac:dyDescent="0.25">
      <c r="A53" s="63"/>
      <c r="B53" s="37" t="s">
        <v>26</v>
      </c>
      <c r="C53" s="72"/>
      <c r="D53" s="69"/>
      <c r="E53" s="29">
        <f t="shared" ref="E53:O53" si="1">SUM(E21:E52)</f>
        <v>29.96</v>
      </c>
      <c r="F53" s="29">
        <f t="shared" si="1"/>
        <v>29.77</v>
      </c>
      <c r="G53" s="29">
        <f t="shared" si="1"/>
        <v>153.89000000000001</v>
      </c>
      <c r="H53" s="29">
        <f t="shared" si="1"/>
        <v>1004.52</v>
      </c>
      <c r="I53" s="29">
        <f t="shared" si="1"/>
        <v>0.72</v>
      </c>
      <c r="J53" s="29">
        <f t="shared" si="1"/>
        <v>60.067999999999998</v>
      </c>
      <c r="K53" s="29">
        <f t="shared" si="1"/>
        <v>70.75</v>
      </c>
      <c r="L53" s="29">
        <f t="shared" si="1"/>
        <v>162.70000000000002</v>
      </c>
      <c r="M53" s="29">
        <f t="shared" si="1"/>
        <v>431.3</v>
      </c>
      <c r="N53" s="29">
        <f t="shared" si="1"/>
        <v>318.96000000000004</v>
      </c>
      <c r="O53" s="29">
        <f t="shared" si="1"/>
        <v>9.01</v>
      </c>
    </row>
    <row r="54" spans="1:15" x14ac:dyDescent="0.25">
      <c r="A54" s="48"/>
      <c r="B54" s="31" t="s">
        <v>167</v>
      </c>
      <c r="C54" s="72"/>
      <c r="D54" s="69"/>
      <c r="E54" s="29">
        <f>SUM(E19+E53)</f>
        <v>57.116999999999997</v>
      </c>
      <c r="F54" s="29">
        <f t="shared" ref="F54:O54" si="2">SUM(F19+F53)</f>
        <v>60.702999999999996</v>
      </c>
      <c r="G54" s="29">
        <f t="shared" si="2"/>
        <v>223.48000000000002</v>
      </c>
      <c r="H54" s="29">
        <f t="shared" si="2"/>
        <v>1663.9</v>
      </c>
      <c r="I54" s="29">
        <f t="shared" si="2"/>
        <v>1.0920000000000001</v>
      </c>
      <c r="J54" s="29">
        <f t="shared" si="2"/>
        <v>120.53999999999999</v>
      </c>
      <c r="K54" s="29">
        <f t="shared" si="2"/>
        <v>523.66200000000003</v>
      </c>
      <c r="L54" s="29">
        <f t="shared" si="2"/>
        <v>435.38700000000006</v>
      </c>
      <c r="M54" s="29">
        <f t="shared" si="2"/>
        <v>925.34500000000003</v>
      </c>
      <c r="N54" s="29">
        <f t="shared" si="2"/>
        <v>428.01000000000005</v>
      </c>
      <c r="O54" s="29">
        <f t="shared" si="2"/>
        <v>16.978999999999999</v>
      </c>
    </row>
    <row r="55" spans="1:15" x14ac:dyDescent="0.25">
      <c r="A55" s="48"/>
      <c r="B55" s="73" t="s">
        <v>106</v>
      </c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69"/>
    </row>
    <row r="56" spans="1:15" x14ac:dyDescent="0.25">
      <c r="A56" s="48"/>
      <c r="B56" s="37" t="s">
        <v>107</v>
      </c>
      <c r="C56" s="72">
        <v>200</v>
      </c>
      <c r="D56" s="69"/>
      <c r="E56" s="29">
        <v>1</v>
      </c>
      <c r="F56" s="29">
        <v>0.01</v>
      </c>
      <c r="G56" s="29">
        <v>29.7</v>
      </c>
      <c r="H56" s="29">
        <v>128</v>
      </c>
      <c r="I56" s="29">
        <v>0.6</v>
      </c>
      <c r="J56" s="29">
        <v>0.06</v>
      </c>
      <c r="K56" s="29">
        <v>46</v>
      </c>
      <c r="L56" s="29"/>
      <c r="M56" s="29">
        <v>23</v>
      </c>
      <c r="N56" s="29">
        <v>23</v>
      </c>
      <c r="O56" s="29">
        <v>0.5</v>
      </c>
    </row>
    <row r="57" spans="1:15" x14ac:dyDescent="0.25">
      <c r="A57" s="48"/>
      <c r="B57" s="37" t="s">
        <v>108</v>
      </c>
      <c r="C57" s="72">
        <v>15</v>
      </c>
      <c r="D57" s="69"/>
      <c r="E57" s="64">
        <v>1.125</v>
      </c>
      <c r="F57" s="64">
        <v>1.47</v>
      </c>
      <c r="G57" s="64">
        <v>11.16</v>
      </c>
      <c r="H57" s="64">
        <v>62.55</v>
      </c>
      <c r="I57" s="64">
        <v>0.01</v>
      </c>
      <c r="J57" s="64">
        <v>0.01</v>
      </c>
      <c r="K57" s="64"/>
      <c r="L57" s="64">
        <v>1.5</v>
      </c>
      <c r="M57" s="64">
        <v>4.3499999999999996</v>
      </c>
      <c r="N57" s="64">
        <v>13.5</v>
      </c>
      <c r="O57" s="64">
        <v>0.315</v>
      </c>
    </row>
    <row r="58" spans="1:15" x14ac:dyDescent="0.25">
      <c r="A58" s="48"/>
      <c r="B58" s="37" t="s">
        <v>109</v>
      </c>
      <c r="C58" s="80"/>
      <c r="D58" s="81"/>
      <c r="E58" s="29">
        <f>SUM(E56:E57)</f>
        <v>2.125</v>
      </c>
      <c r="F58" s="29">
        <f t="shared" ref="F58:O58" si="3">SUM(F56:F57)</f>
        <v>1.48</v>
      </c>
      <c r="G58" s="29">
        <f t="shared" si="3"/>
        <v>40.86</v>
      </c>
      <c r="H58" s="29">
        <f t="shared" si="3"/>
        <v>190.55</v>
      </c>
      <c r="I58" s="29">
        <f t="shared" si="3"/>
        <v>0.61</v>
      </c>
      <c r="J58" s="29">
        <f t="shared" si="3"/>
        <v>6.9999999999999993E-2</v>
      </c>
      <c r="K58" s="29">
        <f t="shared" si="3"/>
        <v>46</v>
      </c>
      <c r="L58" s="29">
        <f t="shared" si="3"/>
        <v>1.5</v>
      </c>
      <c r="M58" s="29">
        <f t="shared" si="3"/>
        <v>27.35</v>
      </c>
      <c r="N58" s="29">
        <f t="shared" si="3"/>
        <v>36.5</v>
      </c>
      <c r="O58" s="29">
        <f t="shared" si="3"/>
        <v>0.81499999999999995</v>
      </c>
    </row>
    <row r="59" spans="1:15" x14ac:dyDescent="0.25">
      <c r="A59" s="48"/>
      <c r="B59" s="37" t="s">
        <v>27</v>
      </c>
      <c r="C59" s="82"/>
      <c r="D59" s="83"/>
      <c r="E59" s="29">
        <f>SUM(E19,E53,E58)</f>
        <v>59.241999999999997</v>
      </c>
      <c r="F59" s="29">
        <f t="shared" ref="F59:O59" si="4">SUM(F19,F53,F58)</f>
        <v>62.182999999999993</v>
      </c>
      <c r="G59" s="29">
        <f t="shared" si="4"/>
        <v>264.34000000000003</v>
      </c>
      <c r="H59" s="29">
        <f t="shared" si="4"/>
        <v>1854.45</v>
      </c>
      <c r="I59" s="29">
        <f t="shared" si="4"/>
        <v>1.702</v>
      </c>
      <c r="J59" s="29">
        <f t="shared" si="4"/>
        <v>120.60999999999999</v>
      </c>
      <c r="K59" s="29">
        <f t="shared" si="4"/>
        <v>569.66200000000003</v>
      </c>
      <c r="L59" s="29">
        <f t="shared" si="4"/>
        <v>436.88700000000006</v>
      </c>
      <c r="M59" s="29">
        <f t="shared" si="4"/>
        <v>952.69500000000005</v>
      </c>
      <c r="N59" s="29">
        <f t="shared" si="4"/>
        <v>464.51000000000005</v>
      </c>
      <c r="O59" s="29">
        <f t="shared" si="4"/>
        <v>17.794</v>
      </c>
    </row>
  </sheetData>
  <mergeCells count="35">
    <mergeCell ref="A31:A38"/>
    <mergeCell ref="A39:A47"/>
    <mergeCell ref="A48:A50"/>
    <mergeCell ref="C21:D21"/>
    <mergeCell ref="A21:A23"/>
    <mergeCell ref="C24:D24"/>
    <mergeCell ref="C31:D31"/>
    <mergeCell ref="C39:D39"/>
    <mergeCell ref="C48:D48"/>
    <mergeCell ref="A4:A5"/>
    <mergeCell ref="A6:O6"/>
    <mergeCell ref="A7:A11"/>
    <mergeCell ref="A12:A15"/>
    <mergeCell ref="A24:A30"/>
    <mergeCell ref="B20:O20"/>
    <mergeCell ref="B4:B5"/>
    <mergeCell ref="E4:G4"/>
    <mergeCell ref="H4:H5"/>
    <mergeCell ref="I4:K4"/>
    <mergeCell ref="L4:O4"/>
    <mergeCell ref="C4:D4"/>
    <mergeCell ref="C7:D7"/>
    <mergeCell ref="C12:D12"/>
    <mergeCell ref="C17:D17"/>
    <mergeCell ref="C18:D18"/>
    <mergeCell ref="C19:D19"/>
    <mergeCell ref="C16:D16"/>
    <mergeCell ref="C58:D59"/>
    <mergeCell ref="C54:D54"/>
    <mergeCell ref="B55:O55"/>
    <mergeCell ref="C51:D51"/>
    <mergeCell ref="C52:D52"/>
    <mergeCell ref="C53:D53"/>
    <mergeCell ref="C56:D56"/>
    <mergeCell ref="C57:D57"/>
  </mergeCells>
  <pageMargins left="0.7" right="0.7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День 1 Понедельник</vt:lpstr>
      <vt:lpstr>День 2 Вторник</vt:lpstr>
      <vt:lpstr>День 3 Среда</vt:lpstr>
      <vt:lpstr>День 4 Четверг </vt:lpstr>
      <vt:lpstr>День 5 Пятница</vt:lpstr>
      <vt:lpstr>день 6 понедельник</vt:lpstr>
      <vt:lpstr>день 7 вторник</vt:lpstr>
      <vt:lpstr>день 8 среда</vt:lpstr>
      <vt:lpstr>день 9 четверг</vt:lpstr>
      <vt:lpstr>день 10 пятница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2024-02-25T14:28:05Z</dcterms:modified>
</cp:coreProperties>
</file>